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3 - Vendor Q&amp;A/E&amp;E/"/>
    </mc:Choice>
  </mc:AlternateContent>
  <xr:revisionPtr revIDLastSave="1008" documentId="8_{2DB8CF1E-AB9C-4790-8B86-6E09CEA28BC5}" xr6:coauthVersionLast="47" xr6:coauthVersionMax="47" xr10:uidLastSave="{3171CF84-62DB-4519-AFAA-15739DB625FF}"/>
  <bookViews>
    <workbookView xWindow="-110" yWindow="-110" windowWidth="19420" windowHeight="11620" tabRatio="861" firstSheet="5" activeTab="7" xr2:uid="{00000000-000D-0000-FFFF-FFFF00000000}"/>
  </bookViews>
  <sheets>
    <sheet name="TOC" sheetId="6" r:id="rId1"/>
    <sheet name="1. Instructions" sheetId="28" r:id="rId2"/>
    <sheet name="2. Cost Summary" sheetId="27" r:id="rId3"/>
    <sheet name="3. Labor Rates" sheetId="17" r:id="rId4"/>
    <sheet name="4. Project Deliverables" sheetId="18" r:id="rId5"/>
    <sheet name="5. Maint &amp; Ops Support" sheetId="19" r:id="rId6"/>
    <sheet name="6. Hosting &amp; Disaster Recovery" sheetId="20" r:id="rId7"/>
    <sheet name="7. Packaged Software" sheetId="30" r:id="rId8"/>
    <sheet name="8. Hardware (If Applicable)" sheetId="31" r:id="rId9"/>
    <sheet name="9. Assumptions" sheetId="23" r:id="rId10"/>
  </sheets>
  <definedNames>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2">#REF!</definedName>
    <definedName name="varTotalPackagedSWcosts" localSheetId="7">'7. Packaged Software'!#REF!</definedName>
    <definedName name="varTotalPackagedSWcosts" localSheetId="8">'8. Hardware (If Applicable)'!$H$41</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8" l="1"/>
  <c r="B14" i="20" l="1"/>
  <c r="D15" i="27"/>
  <c r="E15" i="27"/>
  <c r="F15" i="27"/>
  <c r="G15" i="27"/>
  <c r="C15" i="27"/>
  <c r="B15" i="27"/>
  <c r="Q41" i="31"/>
  <c r="P41" i="31"/>
  <c r="O41" i="31"/>
  <c r="N41" i="31"/>
  <c r="M41" i="31"/>
  <c r="L41" i="31"/>
  <c r="K41" i="31"/>
  <c r="K42" i="31" s="1"/>
  <c r="J41" i="31"/>
  <c r="J42" i="31" s="1"/>
  <c r="I40" i="31"/>
  <c r="R40" i="31" s="1"/>
  <c r="I39" i="31"/>
  <c r="R39" i="31" s="1"/>
  <c r="I38" i="31"/>
  <c r="R38" i="31" s="1"/>
  <c r="I37" i="31"/>
  <c r="R37" i="31" s="1"/>
  <c r="I36" i="31"/>
  <c r="R36" i="31" s="1"/>
  <c r="I35" i="31"/>
  <c r="R35" i="31" s="1"/>
  <c r="I34" i="31"/>
  <c r="R34" i="31" s="1"/>
  <c r="I33" i="31"/>
  <c r="R33" i="31" s="1"/>
  <c r="I32" i="31"/>
  <c r="R32" i="31" s="1"/>
  <c r="I31" i="31"/>
  <c r="R31" i="31" s="1"/>
  <c r="I30" i="31"/>
  <c r="R30" i="31" s="1"/>
  <c r="I29" i="31"/>
  <c r="R29" i="31" s="1"/>
  <c r="I28" i="31"/>
  <c r="R28" i="31" s="1"/>
  <c r="I27" i="31"/>
  <c r="R27" i="31" s="1"/>
  <c r="I26" i="31"/>
  <c r="R26" i="31" s="1"/>
  <c r="I25" i="31"/>
  <c r="R25" i="31" s="1"/>
  <c r="I24" i="31"/>
  <c r="R24" i="31" s="1"/>
  <c r="I23" i="31"/>
  <c r="R23" i="31" s="1"/>
  <c r="I22" i="31"/>
  <c r="R22" i="31" s="1"/>
  <c r="I21" i="31"/>
  <c r="R21" i="31" s="1"/>
  <c r="I20" i="31"/>
  <c r="R20" i="31" s="1"/>
  <c r="I19" i="31"/>
  <c r="R19" i="31" s="1"/>
  <c r="I18" i="31"/>
  <c r="R18" i="31" s="1"/>
  <c r="I17" i="31"/>
  <c r="R17" i="31" s="1"/>
  <c r="I16" i="31"/>
  <c r="R16" i="31" s="1"/>
  <c r="I15" i="31"/>
  <c r="R15" i="31" s="1"/>
  <c r="I14" i="31"/>
  <c r="R14" i="31" s="1"/>
  <c r="I13" i="31"/>
  <c r="R13" i="31" s="1"/>
  <c r="I12" i="31"/>
  <c r="R12" i="31" s="1"/>
  <c r="I11" i="31"/>
  <c r="R11" i="31" s="1"/>
  <c r="B4" i="31"/>
  <c r="A2" i="31"/>
  <c r="L42" i="31" l="1"/>
  <c r="N42" i="31"/>
  <c r="M42" i="31"/>
  <c r="O42" i="31"/>
  <c r="R41" i="31"/>
  <c r="I41" i="31"/>
  <c r="I42" i="31" s="1"/>
  <c r="J41" i="30"/>
  <c r="K4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P41" i="30"/>
  <c r="Q41" i="30"/>
  <c r="O41" i="30"/>
  <c r="N41" i="30"/>
  <c r="M41" i="30"/>
  <c r="L41" i="30"/>
  <c r="I40" i="30"/>
  <c r="R40" i="30" s="1"/>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R11" i="30" s="1"/>
  <c r="B4" i="30"/>
  <c r="A2" i="30"/>
  <c r="B11" i="27"/>
  <c r="C4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10" i="19"/>
  <c r="E10" i="19"/>
  <c r="E47" i="18"/>
  <c r="L42" i="30" l="1"/>
  <c r="D14" i="27" s="1"/>
  <c r="J42" i="30"/>
  <c r="M42" i="30"/>
  <c r="E14" i="27" s="1"/>
  <c r="N42" i="30"/>
  <c r="F14" i="27" s="1"/>
  <c r="O42" i="30"/>
  <c r="G14" i="27" s="1"/>
  <c r="K42" i="30"/>
  <c r="C14" i="27" s="1"/>
  <c r="I41" i="30"/>
  <c r="I42" i="30" s="1"/>
  <c r="B14" i="27" s="1"/>
  <c r="E30" i="19"/>
  <c r="G30" i="19"/>
  <c r="I30" i="19"/>
  <c r="K30" i="19"/>
  <c r="M30" i="19"/>
  <c r="E31" i="19"/>
  <c r="G31" i="19"/>
  <c r="I31" i="19"/>
  <c r="K31" i="19"/>
  <c r="M31" i="19"/>
  <c r="E32" i="19"/>
  <c r="G32" i="19"/>
  <c r="I32" i="19"/>
  <c r="K32" i="19"/>
  <c r="M32" i="19"/>
  <c r="E33" i="19"/>
  <c r="G33" i="19"/>
  <c r="I33" i="19"/>
  <c r="K33" i="19"/>
  <c r="M33" i="19"/>
  <c r="E34" i="19"/>
  <c r="G34" i="19"/>
  <c r="I34" i="19"/>
  <c r="K34" i="19"/>
  <c r="M34" i="19"/>
  <c r="E35" i="19"/>
  <c r="G35" i="19"/>
  <c r="I35" i="19"/>
  <c r="K35" i="19"/>
  <c r="M35" i="19"/>
  <c r="E36" i="19"/>
  <c r="G36" i="19"/>
  <c r="I36" i="19"/>
  <c r="K36" i="19"/>
  <c r="M36" i="19"/>
  <c r="E37" i="19"/>
  <c r="G37" i="19"/>
  <c r="I37" i="19"/>
  <c r="K37" i="19"/>
  <c r="M37" i="19"/>
  <c r="E38" i="19"/>
  <c r="G38" i="19"/>
  <c r="I38" i="19"/>
  <c r="K38" i="19"/>
  <c r="M38" i="19"/>
  <c r="E39" i="19"/>
  <c r="G39" i="19"/>
  <c r="I39" i="19"/>
  <c r="K39" i="19"/>
  <c r="M39" i="19"/>
  <c r="A39" i="19"/>
  <c r="A30" i="19"/>
  <c r="A31" i="19"/>
  <c r="A32" i="19"/>
  <c r="A33" i="19"/>
  <c r="A34" i="19"/>
  <c r="A35" i="19"/>
  <c r="A36" i="19"/>
  <c r="A37" i="19"/>
  <c r="A38" i="19"/>
  <c r="E59" i="18"/>
  <c r="R41" i="30" l="1"/>
  <c r="E54" i="18"/>
  <c r="B4" i="23"/>
  <c r="C4" i="20"/>
  <c r="D4" i="19"/>
  <c r="B3" i="18"/>
  <c r="B4" i="17"/>
  <c r="E35" i="18"/>
  <c r="E58" i="18"/>
  <c r="E53" i="18"/>
  <c r="C38" i="17"/>
  <c r="C12" i="27" s="1"/>
  <c r="D38" i="17"/>
  <c r="D12" i="27" s="1"/>
  <c r="E38" i="17"/>
  <c r="E12" i="27" s="1"/>
  <c r="F38" i="17"/>
  <c r="F12" i="27" s="1"/>
  <c r="G38" i="17"/>
  <c r="G12" i="27" s="1"/>
  <c r="B38" i="17"/>
  <c r="B12" i="27" s="1"/>
  <c r="M11" i="19"/>
  <c r="M12" i="19"/>
  <c r="M13" i="19"/>
  <c r="M14" i="19"/>
  <c r="M15" i="19"/>
  <c r="M16" i="19"/>
  <c r="M17" i="19"/>
  <c r="M18" i="19"/>
  <c r="M19" i="19"/>
  <c r="M20" i="19"/>
  <c r="M21" i="19"/>
  <c r="M22" i="19"/>
  <c r="M23" i="19"/>
  <c r="M24" i="19"/>
  <c r="M25" i="19"/>
  <c r="M26" i="19"/>
  <c r="M27" i="19"/>
  <c r="M28" i="19"/>
  <c r="M29" i="19"/>
  <c r="K11" i="19"/>
  <c r="K12" i="19"/>
  <c r="K13" i="19"/>
  <c r="K14" i="19"/>
  <c r="K15" i="19"/>
  <c r="K16" i="19"/>
  <c r="K17" i="19"/>
  <c r="K18" i="19"/>
  <c r="K19" i="19"/>
  <c r="K20" i="19"/>
  <c r="K21" i="19"/>
  <c r="K22" i="19"/>
  <c r="K23" i="19"/>
  <c r="K24" i="19"/>
  <c r="K25" i="19"/>
  <c r="K26" i="19"/>
  <c r="K27" i="19"/>
  <c r="K28" i="19"/>
  <c r="K29" i="19"/>
  <c r="I11" i="19"/>
  <c r="I12" i="19"/>
  <c r="I13" i="19"/>
  <c r="I14" i="19"/>
  <c r="I15" i="19"/>
  <c r="I16" i="19"/>
  <c r="I17" i="19"/>
  <c r="I18" i="19"/>
  <c r="I19" i="19"/>
  <c r="I20" i="19"/>
  <c r="I21" i="19"/>
  <c r="I22" i="19"/>
  <c r="I23" i="19"/>
  <c r="I24" i="19"/>
  <c r="I25" i="19"/>
  <c r="I26" i="19"/>
  <c r="I27" i="19"/>
  <c r="I28" i="19"/>
  <c r="I29" i="19"/>
  <c r="G11" i="19"/>
  <c r="G12" i="19"/>
  <c r="G13" i="19"/>
  <c r="G14" i="19"/>
  <c r="G15" i="19"/>
  <c r="G16" i="19"/>
  <c r="G17" i="19"/>
  <c r="G18" i="19"/>
  <c r="G19" i="19"/>
  <c r="G20" i="19"/>
  <c r="G21" i="19"/>
  <c r="G22" i="19"/>
  <c r="G23" i="19"/>
  <c r="G24" i="19"/>
  <c r="G25" i="19"/>
  <c r="G26" i="19"/>
  <c r="G27" i="19"/>
  <c r="G28" i="19"/>
  <c r="G29" i="19"/>
  <c r="E11" i="19"/>
  <c r="E12" i="19"/>
  <c r="E13" i="19"/>
  <c r="E14" i="19"/>
  <c r="E15" i="19"/>
  <c r="E16" i="19"/>
  <c r="E17" i="19"/>
  <c r="E18" i="19"/>
  <c r="E19" i="19"/>
  <c r="E20" i="19"/>
  <c r="E21" i="19"/>
  <c r="E22" i="19"/>
  <c r="E23" i="19"/>
  <c r="E24" i="19"/>
  <c r="E25" i="19"/>
  <c r="E26" i="19"/>
  <c r="E27" i="19"/>
  <c r="E28" i="19"/>
  <c r="E29" i="19"/>
  <c r="E40" i="19"/>
  <c r="A11" i="19"/>
  <c r="A12" i="19"/>
  <c r="A13" i="19"/>
  <c r="A14" i="19"/>
  <c r="A15" i="19"/>
  <c r="A16" i="19"/>
  <c r="A17" i="19"/>
  <c r="A18" i="19"/>
  <c r="A19" i="19"/>
  <c r="A20" i="19"/>
  <c r="A21" i="19"/>
  <c r="A22" i="19"/>
  <c r="A23" i="19"/>
  <c r="A24" i="19"/>
  <c r="A25" i="19"/>
  <c r="A26" i="19"/>
  <c r="A27" i="19"/>
  <c r="A28" i="19"/>
  <c r="A29" i="19"/>
  <c r="A10" i="19"/>
  <c r="E48" i="18" l="1"/>
  <c r="E60" i="18"/>
  <c r="E55" i="18"/>
  <c r="H12" i="27"/>
  <c r="C10" i="27" l="1"/>
  <c r="G10" i="27"/>
  <c r="B10" i="27"/>
  <c r="D10" i="27"/>
  <c r="E10" i="27"/>
  <c r="F10" i="27"/>
  <c r="A1" i="28"/>
  <c r="A2" i="27"/>
  <c r="D40" i="19"/>
  <c r="H10" i="27" l="1"/>
  <c r="C11" i="27"/>
  <c r="B13" i="27"/>
  <c r="B16" i="27" s="1"/>
  <c r="M10" i="19"/>
  <c r="L40" i="19"/>
  <c r="K10" i="19"/>
  <c r="J40" i="19"/>
  <c r="H40" i="19"/>
  <c r="F40" i="19"/>
  <c r="I10" i="19"/>
  <c r="G10" i="19"/>
  <c r="C14" i="20"/>
  <c r="C13" i="27" s="1"/>
  <c r="A2" i="23"/>
  <c r="A2" i="20"/>
  <c r="A2" i="19"/>
  <c r="A1" i="18"/>
  <c r="A2" i="17"/>
  <c r="F14" i="20"/>
  <c r="F13" i="27" s="1"/>
  <c r="G14" i="20"/>
  <c r="G13" i="27" s="1"/>
  <c r="E14" i="20"/>
  <c r="E13" i="27" s="1"/>
  <c r="D14" i="20"/>
  <c r="D13" i="27" s="1"/>
  <c r="H13" i="27" l="1"/>
  <c r="H16" i="27" s="1"/>
  <c r="K40" i="19"/>
  <c r="F11" i="27" s="1"/>
  <c r="G40" i="19"/>
  <c r="D11" i="27" s="1"/>
  <c r="I40" i="19"/>
  <c r="E11" i="27" s="1"/>
  <c r="M40" i="19"/>
  <c r="G11" i="27" s="1"/>
  <c r="H14" i="27"/>
  <c r="H15" i="27"/>
  <c r="H11" i="27" l="1"/>
  <c r="E16" i="27"/>
  <c r="C16" i="27"/>
  <c r="G16" i="27"/>
  <c r="D16" i="27"/>
  <c r="F16" i="27"/>
</calcChain>
</file>

<file path=xl/sharedStrings.xml><?xml version="1.0" encoding="utf-8"?>
<sst xmlns="http://schemas.openxmlformats.org/spreadsheetml/2006/main" count="364" uniqueCount="243">
  <si>
    <t>PRMP EE System Takeover</t>
  </si>
  <si>
    <t>Table of Contents</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</si>
  <si>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</si>
  <si>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</si>
  <si>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</si>
  <si>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</si>
  <si>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</si>
  <si>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</si>
  <si>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3. Labor Rates</t>
  </si>
  <si>
    <t>Worksheet for vendor to itemize hourly rate structures for proposed project staff.</t>
  </si>
  <si>
    <t>4. Project Deliverables</t>
  </si>
  <si>
    <t>Worksheet describing project deliverables during implementation and maintenance.</t>
  </si>
  <si>
    <t>5. Maint &amp; Ops Support</t>
  </si>
  <si>
    <t>Worksheet for vendor to itemize project hours by resource for maintenance and operations support, not including ongoing hosting&amp;disaster recovery, software, or hardware.</t>
  </si>
  <si>
    <t>6. Hosting &amp; Disaster Recovery</t>
  </si>
  <si>
    <t>Worksheet for vendor to itemize hosting and disaster recovery costs.</t>
  </si>
  <si>
    <t>7. Packaged Software</t>
  </si>
  <si>
    <t>Worksheet for vendor to itemize all one-time and ongoing packaged software costs.</t>
  </si>
  <si>
    <t>8. Hardware (If Applicable)</t>
  </si>
  <si>
    <t>Worksheet for vendor to itemize all one-time and ongoing hardware costs (if applicable).</t>
  </si>
  <si>
    <t>9. Assumptions</t>
  </si>
  <si>
    <t>Worksheet for vendor to itemize all assumptions upon which its pricing is dependent.</t>
  </si>
  <si>
    <t>Please refer to the RFP document for details describing the services and scope of the PRMP EE System Takeover RFP in accordance with this Cost Workbook. In addition to the items below, the PRMP expects vendors to review the Cost Proposal Instructions in the RFP.</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</si>
  <si>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</si>
  <si>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</si>
  <si>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</si>
  <si>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</si>
  <si>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</si>
  <si>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</si>
  <si>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Vendors are only to edit light blue colored cells.</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</si>
  <si>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</si>
  <si>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</si>
  <si>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</si>
  <si>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PRMP will use the "Labor Rates" supplied by the vendor as a rate card for all future change requests.</t>
  </si>
  <si>
    <t xml:space="preserve">3. Labor Rates </t>
  </si>
  <si>
    <t>Project deliverables will be charged using a firm-fixed-price. It is expected that the proposed cost per deliverable is all inclusive of initial submission and any updates or maintenance required (See instructions in tab 4 regarding recurring deliverables). Payments will be made using a deliverables-based approach.</t>
  </si>
  <si>
    <t>The list of deliverables provided in this document are deliverables PRMP has identified as required per the PRMP MES E&amp;E System Takeover RFP.</t>
  </si>
  <si>
    <t>Maintenance and Operations service fees will be calculated based on the Labor Rate and the required number of vendor hours expended per year. Payments will be made monthly.</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</si>
  <si>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</si>
  <si>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Vendor:</t>
  </si>
  <si>
    <t>&lt;Insert Name&gt;</t>
  </si>
  <si>
    <t>Total Cost Summary</t>
  </si>
  <si>
    <t>Base Term</t>
  </si>
  <si>
    <t>Optional Term 1</t>
  </si>
  <si>
    <t>Optional Term 2</t>
  </si>
  <si>
    <t>Maintenance and Operations (Phases II-III)</t>
  </si>
  <si>
    <t>Total Costs</t>
  </si>
  <si>
    <t>Year 1</t>
  </si>
  <si>
    <t>Year 2</t>
  </si>
  <si>
    <t>Year 3</t>
  </si>
  <si>
    <t>Year 4</t>
  </si>
  <si>
    <t>Year 5</t>
  </si>
  <si>
    <t>Year 6</t>
  </si>
  <si>
    <t>Project Deliverables</t>
  </si>
  <si>
    <t>Maintenance and Operations Support</t>
  </si>
  <si>
    <t>Enhancements Pool</t>
  </si>
  <si>
    <t>Hosting and Disaster Recovery</t>
  </si>
  <si>
    <t>Hardware (If Applicable)</t>
  </si>
  <si>
    <t>Total</t>
  </si>
  <si>
    <t>Notes</t>
  </si>
  <si>
    <t>Hourly Rates</t>
  </si>
  <si>
    <t>Staff Position</t>
  </si>
  <si>
    <t>Base Term
Year 1</t>
  </si>
  <si>
    <t>Base Term 
Year 2</t>
  </si>
  <si>
    <t>Optional Term 1
Year 3</t>
  </si>
  <si>
    <t>Optional Term 1
Year 4</t>
  </si>
  <si>
    <t>Optional Term 2
Year 5</t>
  </si>
  <si>
    <t>Optional Term 2
Year 6</t>
  </si>
  <si>
    <t>Account Manager</t>
  </si>
  <si>
    <t>Business Lead</t>
  </si>
  <si>
    <t>Document Management Lead</t>
  </si>
  <si>
    <t>Information Security Architect/ Privacy Data Protection Officer</t>
  </si>
  <si>
    <t>Operations Manager</t>
  </si>
  <si>
    <t>Project Manager</t>
  </si>
  <si>
    <t>Quality Assurance Manager</t>
  </si>
  <si>
    <t>Technical Lead</t>
  </si>
  <si>
    <t>Testing Manager</t>
  </si>
  <si>
    <t>Training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</si>
  <si>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</si>
  <si>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</si>
  <si>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</si>
  <si>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</si>
  <si>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</si>
  <si>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</si>
  <si>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</si>
  <si>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</si>
  <si>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</si>
  <si>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</si>
  <si>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</si>
  <si>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</si>
  <si>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</si>
  <si>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</si>
  <si>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</si>
  <si>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</si>
  <si>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</si>
  <si>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</si>
  <si>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</si>
  <si>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</si>
  <si>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</si>
  <si>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 - Initial Delivery and Applicable Updates</t>
  </si>
  <si>
    <t>Deliverable Cost</t>
  </si>
  <si>
    <t>Estimated Hours to Complete</t>
  </si>
  <si>
    <t>Estimated Completion Date</t>
  </si>
  <si>
    <t xml:space="preserve">Task Group 1 - Project Initiation and Planning, Onboarding </t>
  </si>
  <si>
    <t>Payment Milestone 1: Project Initiation and Planning, Onboarding Complete
RFP Deliverable ID</t>
  </si>
  <si>
    <t>D01</t>
  </si>
  <si>
    <t xml:space="preserve">Kickoff Meeting Materials </t>
  </si>
  <si>
    <t>D02</t>
  </si>
  <si>
    <t>Vendor and System Transition Plan</t>
  </si>
  <si>
    <t>D03</t>
  </si>
  <si>
    <t xml:space="preserve">*Monthly Status Report </t>
  </si>
  <si>
    <t>D04</t>
  </si>
  <si>
    <t xml:space="preserve">*Project Schedule </t>
  </si>
  <si>
    <t>D05</t>
  </si>
  <si>
    <t>Project Management Plan</t>
  </si>
  <si>
    <t>D06</t>
  </si>
  <si>
    <t>Outcomes Management Plan</t>
  </si>
  <si>
    <t>D07</t>
  </si>
  <si>
    <t>Certification Maintenance Plan</t>
  </si>
  <si>
    <t>D08</t>
  </si>
  <si>
    <t xml:space="preserve">Outcomes Traceability Matrix (OTM) </t>
  </si>
  <si>
    <t>D09</t>
  </si>
  <si>
    <t xml:space="preserve">Incident Management Plan </t>
  </si>
  <si>
    <t>D10</t>
  </si>
  <si>
    <t xml:space="preserve">Turnover  and Closeout Management Plan </t>
  </si>
  <si>
    <t>Deliverables Cost for Task Group</t>
  </si>
  <si>
    <t>Task Group 2 - System Setup</t>
  </si>
  <si>
    <t>Payment Milestone 2: System Setup Complete
RFP Deliverable ID</t>
  </si>
  <si>
    <t>D11</t>
  </si>
  <si>
    <t xml:space="preserve">Capacity Plan </t>
  </si>
  <si>
    <t>D12</t>
  </si>
  <si>
    <t xml:space="preserve">Database Design Document </t>
  </si>
  <si>
    <t>D13</t>
  </si>
  <si>
    <t xml:space="preserve">Data Conversion Plan </t>
  </si>
  <si>
    <t>D14</t>
  </si>
  <si>
    <t xml:space="preserve">Data Management Plan </t>
  </si>
  <si>
    <t>D15</t>
  </si>
  <si>
    <t xml:space="preserve">Disaster Recovery and Business Continuity Plan </t>
  </si>
  <si>
    <t>D16</t>
  </si>
  <si>
    <t xml:space="preserve">System Integration and Interface Design Plan </t>
  </si>
  <si>
    <t>D17</t>
  </si>
  <si>
    <t>Training Plan</t>
  </si>
  <si>
    <t>D18</t>
  </si>
  <si>
    <t>Training Materials</t>
  </si>
  <si>
    <t>D19</t>
  </si>
  <si>
    <t xml:space="preserve">System Configuration Management Plan </t>
  </si>
  <si>
    <t>D20</t>
  </si>
  <si>
    <t>Detailed System Design (DSD) Document</t>
  </si>
  <si>
    <t>D21</t>
  </si>
  <si>
    <t>System Requirement Document/Backlog of User Stories and Use Cases</t>
  </si>
  <si>
    <t>D22</t>
  </si>
  <si>
    <t>Implementation Plan</t>
  </si>
  <si>
    <t>D23</t>
  </si>
  <si>
    <t xml:space="preserve">System Operation Plan </t>
  </si>
  <si>
    <t xml:space="preserve">Task Group 3 - System Deployment/Cutover </t>
  </si>
  <si>
    <t>Payment Milestone 3: System Deployment/Cutover Complete
RFP Deliverable ID</t>
  </si>
  <si>
    <t>D24</t>
  </si>
  <si>
    <t xml:space="preserve">Operational Readiness Plan (ORP) </t>
  </si>
  <si>
    <t>D25</t>
  </si>
  <si>
    <t xml:space="preserve">Master Test Plan </t>
  </si>
  <si>
    <t>D26</t>
  </si>
  <si>
    <t xml:space="preserve">Test Cases &amp; Scripts </t>
  </si>
  <si>
    <t>D27</t>
  </si>
  <si>
    <t xml:space="preserve">System Readiness Certification for User Acceptance Testing (UAT) </t>
  </si>
  <si>
    <t>D28</t>
  </si>
  <si>
    <t xml:space="preserve">Test Results </t>
  </si>
  <si>
    <t>D29</t>
  </si>
  <si>
    <t xml:space="preserve">Go/No-Go Checklist </t>
  </si>
  <si>
    <t>D30</t>
  </si>
  <si>
    <t xml:space="preserve">HIPAA Statement </t>
  </si>
  <si>
    <t>D31</t>
  </si>
  <si>
    <t xml:space="preserve">User, System, and Product Documentation </t>
  </si>
  <si>
    <t>Total Deliverables Cost (Initial Delivery and Applicable Updates)</t>
  </si>
  <si>
    <t>Project Deliverables - Recurring Delivery</t>
  </si>
  <si>
    <t>Deliverable Cost (Per Submission)</t>
  </si>
  <si>
    <t>Number of Submissions per Month</t>
  </si>
  <si>
    <t>Total Cost Per Month</t>
  </si>
  <si>
    <t>DDI/Phase I (Year 1) Recurring Deliverables</t>
  </si>
  <si>
    <t>RFP Deliverable ID</t>
  </si>
  <si>
    <t xml:space="preserve">Monthly Status Report </t>
  </si>
  <si>
    <t>Project Schedule</t>
  </si>
  <si>
    <t>Monthly Deliverable Costs Year 1</t>
  </si>
  <si>
    <t>D33</t>
  </si>
  <si>
    <t xml:space="preserve">System Performance Report </t>
  </si>
  <si>
    <t>Monthly Deliverable Costs Year 2-6</t>
  </si>
  <si>
    <t>5. Maintenance &amp; Operations Support</t>
  </si>
  <si>
    <t>Maintenance and Operations Support - Proposed Staffing Level and Costs</t>
  </si>
  <si>
    <t>Hours</t>
  </si>
  <si>
    <t>Total Cost</t>
  </si>
  <si>
    <t>Services</t>
  </si>
  <si>
    <t>Hosting Option</t>
  </si>
  <si>
    <t>Hosting</t>
  </si>
  <si>
    <t>Disaster Recovery Option</t>
  </si>
  <si>
    <t>Disaster Recovery</t>
  </si>
  <si>
    <t>Total Hosting and Disaster Recovery Costs</t>
  </si>
  <si>
    <t xml:space="preserve">Packaged Software Costs (Initial Purchase and Ongoing Maintenance by Year) </t>
  </si>
  <si>
    <t>Software Item #</t>
  </si>
  <si>
    <t xml:space="preserve">Attachment </t>
  </si>
  <si>
    <t>Attachment Section</t>
  </si>
  <si>
    <t>Software Item</t>
  </si>
  <si>
    <t>License Type*</t>
  </si>
  <si>
    <t>Type (Vendor or Third Party)</t>
  </si>
  <si>
    <t>Per Unit Cost</t>
  </si>
  <si>
    <t>Quantity</t>
  </si>
  <si>
    <t>Total Net Costs</t>
  </si>
  <si>
    <t>Total Packaged Software Costs</t>
  </si>
  <si>
    <t>Packaged Software Specifications</t>
  </si>
  <si>
    <t>Attachment</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</si>
  <si>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</si>
  <si>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</si>
  <si>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</si>
  <si>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</si>
  <si>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</si>
  <si>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</si>
  <si>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</si>
  <si>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</si>
  <si>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8. Hardware</t>
  </si>
  <si>
    <t xml:space="preserve">Hardware Costs (Initial Purchase and Ongoing Maintenance by Year) </t>
  </si>
  <si>
    <t>Hardware Item #</t>
  </si>
  <si>
    <t>Hardware Item</t>
  </si>
  <si>
    <t>Total Hardware Costs</t>
  </si>
  <si>
    <t>Hardware Specifications</t>
  </si>
  <si>
    <t>Model Number</t>
  </si>
  <si>
    <t>Item #</t>
  </si>
  <si>
    <t>Rationale</t>
  </si>
  <si>
    <t>Cost Impact If Assumption is Invalid</t>
  </si>
  <si>
    <t>Implementation (Phase I) 
and
Maintenance and Operations (Phase II) (if applicable)</t>
  </si>
  <si>
    <t>Independent, Third-Party Security, and Privacy Controls Assessment Report</t>
  </si>
  <si>
    <t>D32</t>
  </si>
  <si>
    <t>Initial Cost</t>
  </si>
  <si>
    <t>M&amp;O (If applicable)</t>
  </si>
  <si>
    <t>Vendor's Assumed Number of Full Months Required for Phase I</t>
  </si>
  <si>
    <t>Year  1 (If applicable)</t>
  </si>
  <si>
    <t>Packaged Software</t>
  </si>
  <si>
    <t>Total Discount (Initial Cost)</t>
  </si>
  <si>
    <t>Total Discount (Annual M&amp;O)</t>
  </si>
  <si>
    <t>Total Packaged Software Costs (With Discount Applied)</t>
  </si>
  <si>
    <t>Total Hardware Costs (With Discount Applied)</t>
  </si>
  <si>
    <t>All tabs 
2. Cost Summary</t>
  </si>
  <si>
    <t>5. Maint &amp; Ops Support
6. Hosting &amp; Disaster Recovery
7. Packaged Software
8. Hardware (If applicable)</t>
  </si>
  <si>
    <t>If the vendor is assuming a shorter than 12 month Phase I/DDI, then the vendor should be accounting for proportional levels of support in years 1 and 6 in tabs 5, 6, 7, and 8. The vendor should only specify costs for the portion of the contract year that the vendor will be providing Phase II and/or Phase III services. See Instruction 6 for further details.</t>
  </si>
  <si>
    <t>Phase I/DDI is expected to be 12 months in duration with Phase II/M&amp;O starting immediately after cutover (go-live). The vendor may propose a shorter Phase I duration (less than 12 months). The vendor's proposed cutover/go-live date (end of Phase I) must align with their Initial Project Schedule. The vendors must specify the number of full months they expect to work on Phase I. Vendors will document this in 2. Cost Summary, K6. The cell is set to 12 as a default. The vendor will be eligible to support up to 5 full years of M&amp;O. If the vendor starts Phase II earlier than month 13 (Start of year 2), then the vendor will finish their contract earlier (by a proportional amount of months). For example. If Phase II begins in Year 1, month 8 (4 months earlier than expected), then the contract will end in Year 5, month 8 (assuming PRMP leverages the optional years).</t>
  </si>
  <si>
    <t>M&amp;O/Phases II-III (Year 2-6) Recurring Deliverable (Year 1, only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</si>
</sst>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409]mmm\-yy;@"/>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i/>
      <sz val="11"/>
      <color theme="1"/>
      <name val="Calibri"/>
      <family val="2"/>
      <scheme val="minor"/>
    </font>
    <font>
      <sz val="11"/>
      <color theme="1"/>
      <name val="Calibri"/>
      <family val="2"/>
    </font>
    <font>
      <b/>
      <i/>
      <sz val="12"/>
      <color theme="1"/>
      <name val="Calibri"/>
      <family val="2"/>
      <scheme val="minor"/>
    </font>
    <font>
      <i/>
      <sz val="11"/>
      <name val="Calibri"/>
      <family val="2"/>
      <scheme val="minor"/>
    </font>
    <font>
      <sz val="11"/>
      <color rgb="FF000000"/>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sz val="11"/>
      <color rgb="FFFF0000"/>
      <name val="Calibri"/>
      <family val="2"/>
      <scheme val="minor"/>
    </font>
    <font>
      <sz val="11"/>
      <color theme="9"/>
      <name val="Calibri"/>
      <family val="2"/>
      <scheme val="minor"/>
    </font>
    <font>
      <b/>
      <sz val="12"/>
      <name val="Calibri"/>
      <family val="2"/>
      <scheme val="minor"/>
    </font>
    <font>
      <sz val="20"/>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right/>
      <top style="thin">
        <color auto="1"/>
      </top>
      <bottom style="medium">
        <color rgb="FF000000"/>
      </bottom>
      <diagonal/>
    </border>
    <border>
      <left/>
      <right style="medium">
        <color rgb="FF000000"/>
      </right>
      <top/>
      <bottom/>
      <diagonal/>
    </border>
    <border>
      <left/>
      <right style="medium">
        <color rgb="FF000000"/>
      </right>
      <top style="medium">
        <color indexed="64"/>
      </top>
      <bottom/>
      <diagonal/>
    </border>
    <border>
      <left/>
      <right style="medium">
        <color rgb="FF000000"/>
      </right>
      <top/>
      <bottom style="medium">
        <color indexed="64"/>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medium">
        <color indexed="64"/>
      </bottom>
      <diagonal/>
    </border>
    <border>
      <left/>
      <right style="medium">
        <color rgb="FF000000"/>
      </right>
      <top style="thin">
        <color auto="1"/>
      </top>
      <bottom style="thin">
        <color auto="1"/>
      </bottom>
      <diagonal/>
    </border>
    <border>
      <left style="thin">
        <color auto="1"/>
      </left>
      <right style="medium">
        <color rgb="FF000000"/>
      </right>
      <top/>
      <bottom/>
      <diagonal/>
    </border>
    <border>
      <left style="thin">
        <color auto="1"/>
      </left>
      <right style="medium">
        <color rgb="FF000000"/>
      </right>
      <top/>
      <bottom style="thin">
        <color auto="1"/>
      </bottom>
      <diagonal/>
    </border>
    <border>
      <left/>
      <right style="medium">
        <color rgb="FF000000"/>
      </right>
      <top style="thin">
        <color auto="1"/>
      </top>
      <bottom style="medium">
        <color indexed="64"/>
      </bottom>
      <diagonal/>
    </border>
    <border>
      <left style="thin">
        <color auto="1"/>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283">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4" xfId="0" applyBorder="1" applyAlignment="1">
      <alignmen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11" fillId="0" borderId="0" xfId="0" applyFont="1"/>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4" fontId="0" fillId="6" borderId="1" xfId="1" applyFont="1" applyFill="1" applyBorder="1" applyAlignment="1">
      <alignment horizontal="center" vertical="center"/>
    </xf>
    <xf numFmtId="0" fontId="4" fillId="9" borderId="0" xfId="0" applyFont="1" applyFill="1"/>
    <xf numFmtId="0" fontId="9" fillId="9" borderId="8" xfId="0" applyFont="1" applyFill="1" applyBorder="1" applyAlignment="1">
      <alignment horizontal="left"/>
    </xf>
    <xf numFmtId="0" fontId="4" fillId="9" borderId="9" xfId="0" applyFont="1" applyFill="1" applyBorder="1"/>
    <xf numFmtId="0" fontId="4" fillId="9" borderId="10" xfId="0" applyFont="1" applyFill="1" applyBorder="1"/>
    <xf numFmtId="0" fontId="4" fillId="9" borderId="12" xfId="0" applyFont="1" applyFill="1" applyBorder="1"/>
    <xf numFmtId="44" fontId="8" fillId="10" borderId="23" xfId="1" applyFont="1" applyFill="1" applyBorder="1" applyAlignment="1">
      <alignment horizontal="center" vertical="center"/>
    </xf>
    <xf numFmtId="0" fontId="7" fillId="9" borderId="11" xfId="0" applyFont="1" applyFill="1" applyBorder="1"/>
    <xf numFmtId="0" fontId="0" fillId="0" borderId="0" xfId="0" applyAlignment="1">
      <alignment horizontal="center"/>
    </xf>
    <xf numFmtId="164" fontId="8" fillId="10" borderId="1" xfId="0" applyNumberFormat="1" applyFont="1" applyFill="1" applyBorder="1" applyAlignment="1">
      <alignment horizontal="center" vertical="center" wrapText="1"/>
    </xf>
    <xf numFmtId="0" fontId="5" fillId="3" borderId="13" xfId="0" applyFont="1" applyFill="1" applyBorder="1" applyAlignment="1">
      <alignment horizontal="right"/>
    </xf>
    <xf numFmtId="0" fontId="3" fillId="2" borderId="20" xfId="0" applyFont="1" applyFill="1" applyBorder="1" applyAlignment="1">
      <alignment horizontal="center" vertical="center"/>
    </xf>
    <xf numFmtId="0" fontId="0" fillId="0" borderId="20" xfId="0" applyBorder="1"/>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xf>
    <xf numFmtId="0" fontId="0" fillId="0" borderId="18" xfId="0" applyBorder="1" applyAlignment="1">
      <alignment horizontal="center"/>
    </xf>
    <xf numFmtId="44" fontId="0" fillId="11" borderId="1" xfId="1" applyFont="1" applyFill="1" applyBorder="1" applyAlignment="1">
      <alignment horizontal="center" vertical="center"/>
    </xf>
    <xf numFmtId="0" fontId="8" fillId="10" borderId="22" xfId="0" applyFont="1" applyFill="1" applyBorder="1" applyAlignment="1">
      <alignment horizontal="right"/>
    </xf>
    <xf numFmtId="0" fontId="8" fillId="10" borderId="23" xfId="0" applyFont="1" applyFill="1" applyBorder="1" applyAlignment="1">
      <alignment horizontal="center" vertical="center"/>
    </xf>
    <xf numFmtId="0" fontId="5" fillId="3" borderId="13" xfId="0" applyFont="1" applyFill="1" applyBorder="1" applyAlignment="1">
      <alignment horizontal="right" vertical="top"/>
    </xf>
    <xf numFmtId="0" fontId="0" fillId="11" borderId="20" xfId="0" applyFill="1" applyBorder="1" applyAlignment="1">
      <alignment horizontal="center" vertical="center"/>
    </xf>
    <xf numFmtId="0" fontId="3" fillId="10" borderId="20" xfId="0" applyFont="1" applyFill="1" applyBorder="1" applyAlignment="1">
      <alignment horizontal="center" vertical="center" wrapText="1"/>
    </xf>
    <xf numFmtId="0" fontId="0" fillId="6" borderId="23" xfId="0" applyFill="1" applyBorder="1"/>
    <xf numFmtId="0" fontId="0" fillId="10" borderId="20" xfId="0" applyFill="1" applyBorder="1" applyAlignment="1">
      <alignment horizontal="center" vertical="center"/>
    </xf>
    <xf numFmtId="0" fontId="0" fillId="10" borderId="22" xfId="0" applyFill="1" applyBorder="1" applyAlignment="1">
      <alignment horizontal="center" vertical="center"/>
    </xf>
    <xf numFmtId="0" fontId="0" fillId="0" borderId="0" xfId="0" applyAlignment="1">
      <alignment wrapText="1"/>
    </xf>
    <xf numFmtId="0" fontId="11" fillId="0" borderId="0" xfId="0" applyFont="1" applyAlignment="1">
      <alignment wrapText="1"/>
    </xf>
    <xf numFmtId="0" fontId="9" fillId="13" borderId="8" xfId="0" applyFont="1" applyFill="1" applyBorder="1" applyAlignment="1">
      <alignment horizontal="left"/>
    </xf>
    <xf numFmtId="0" fontId="12" fillId="13" borderId="10" xfId="0" applyFont="1" applyFill="1" applyBorder="1" applyAlignment="1">
      <alignment wrapText="1"/>
    </xf>
    <xf numFmtId="0" fontId="7" fillId="13" borderId="11" xfId="0" applyFont="1" applyFill="1" applyBorder="1"/>
    <xf numFmtId="0" fontId="12" fillId="13" borderId="12" xfId="0" applyFont="1" applyFill="1" applyBorder="1" applyAlignment="1">
      <alignment wrapText="1"/>
    </xf>
    <xf numFmtId="0" fontId="4" fillId="13" borderId="9" xfId="0" applyFont="1" applyFill="1" applyBorder="1"/>
    <xf numFmtId="0" fontId="4" fillId="13" borderId="0" xfId="0" applyFont="1" applyFill="1"/>
    <xf numFmtId="0" fontId="2" fillId="13" borderId="8" xfId="0" applyFont="1" applyFill="1" applyBorder="1" applyAlignment="1">
      <alignment horizontal="center" vertical="center"/>
    </xf>
    <xf numFmtId="0" fontId="2" fillId="13" borderId="9" xfId="0" applyFont="1" applyFill="1" applyBorder="1" applyAlignment="1">
      <alignment horizontal="center"/>
    </xf>
    <xf numFmtId="0" fontId="2" fillId="13" borderId="10" xfId="0" applyFont="1" applyFill="1" applyBorder="1" applyAlignment="1">
      <alignment horizontal="center" vertical="center"/>
    </xf>
    <xf numFmtId="0" fontId="4" fillId="13" borderId="10" xfId="0" applyFont="1" applyFill="1" applyBorder="1"/>
    <xf numFmtId="0" fontId="4" fillId="13" borderId="12" xfId="0" applyFont="1" applyFill="1" applyBorder="1"/>
    <xf numFmtId="0" fontId="3" fillId="10" borderId="7" xfId="0" applyFont="1" applyFill="1" applyBorder="1" applyAlignment="1">
      <alignment horizontal="center" vertical="center"/>
    </xf>
    <xf numFmtId="0" fontId="0" fillId="13" borderId="10" xfId="0" applyFill="1" applyBorder="1"/>
    <xf numFmtId="0" fontId="0" fillId="13" borderId="12" xfId="0" applyFill="1" applyBorder="1"/>
    <xf numFmtId="0" fontId="15" fillId="3" borderId="14" xfId="0" applyFont="1" applyFill="1" applyBorder="1"/>
    <xf numFmtId="0" fontId="5" fillId="3" borderId="14" xfId="0" applyFont="1" applyFill="1" applyBorder="1"/>
    <xf numFmtId="0" fontId="0" fillId="3" borderId="15" xfId="0" applyFill="1" applyBorder="1"/>
    <xf numFmtId="0" fontId="2" fillId="13" borderId="31" xfId="0" applyFont="1" applyFill="1" applyBorder="1" applyAlignment="1">
      <alignment horizontal="center" vertical="center"/>
    </xf>
    <xf numFmtId="0" fontId="2" fillId="13" borderId="28" xfId="0" applyFont="1" applyFill="1" applyBorder="1" applyAlignment="1">
      <alignment horizontal="center" vertical="center" wrapText="1"/>
    </xf>
    <xf numFmtId="0" fontId="2" fillId="13" borderId="28" xfId="0" applyFont="1" applyFill="1" applyBorder="1" applyAlignment="1">
      <alignment horizontal="center" vertical="center"/>
    </xf>
    <xf numFmtId="0" fontId="2" fillId="13" borderId="29" xfId="0" applyFont="1" applyFill="1" applyBorder="1" applyAlignment="1">
      <alignment horizontal="center" vertical="center" wrapText="1"/>
    </xf>
    <xf numFmtId="0" fontId="8" fillId="12" borderId="16" xfId="0" applyFont="1" applyFill="1" applyBorder="1" applyAlignment="1">
      <alignment horizontal="center" vertical="center"/>
    </xf>
    <xf numFmtId="0" fontId="0" fillId="0" borderId="1" xfId="0" applyBorder="1" applyAlignment="1">
      <alignment horizontal="center" vertical="center"/>
    </xf>
    <xf numFmtId="0" fontId="0" fillId="6" borderId="1" xfId="1" applyNumberFormat="1" applyFont="1" applyFill="1" applyBorder="1" applyAlignment="1">
      <alignment horizontal="center" vertical="center"/>
    </xf>
    <xf numFmtId="0" fontId="0" fillId="0" borderId="21" xfId="0" applyBorder="1" applyAlignment="1">
      <alignment vertical="top" wrapText="1"/>
    </xf>
    <xf numFmtId="0" fontId="1" fillId="0" borderId="21" xfId="0" applyFont="1" applyBorder="1" applyAlignment="1">
      <alignment vertical="top" wrapText="1"/>
    </xf>
    <xf numFmtId="0" fontId="0" fillId="0" borderId="24" xfId="0" applyBorder="1" applyAlignment="1">
      <alignment vertical="top" wrapText="1"/>
    </xf>
    <xf numFmtId="44" fontId="0" fillId="6" borderId="3" xfId="1" applyFont="1" applyFill="1" applyBorder="1"/>
    <xf numFmtId="44" fontId="0" fillId="5" borderId="1" xfId="1" applyFont="1" applyFill="1" applyBorder="1" applyAlignment="1">
      <alignment horizontal="center" vertical="center"/>
    </xf>
    <xf numFmtId="0" fontId="9" fillId="13" borderId="9" xfId="0" applyFont="1" applyFill="1" applyBorder="1" applyAlignment="1">
      <alignment horizontal="left"/>
    </xf>
    <xf numFmtId="0" fontId="7" fillId="13" borderId="0" xfId="0" applyFont="1" applyFill="1"/>
    <xf numFmtId="0" fontId="5" fillId="3" borderId="14" xfId="0" applyFont="1" applyFill="1" applyBorder="1" applyAlignment="1">
      <alignment horizontal="right"/>
    </xf>
    <xf numFmtId="0" fontId="8" fillId="10" borderId="27" xfId="0" applyFont="1" applyFill="1" applyBorder="1" applyAlignment="1">
      <alignment horizontal="center" vertical="center"/>
    </xf>
    <xf numFmtId="0" fontId="0" fillId="6" borderId="2" xfId="0" applyFill="1" applyBorder="1" applyAlignment="1">
      <alignment horizontal="center" vertical="center"/>
    </xf>
    <xf numFmtId="0" fontId="10" fillId="13" borderId="42" xfId="0" applyFont="1" applyFill="1" applyBorder="1" applyAlignment="1">
      <alignment horizontal="center"/>
    </xf>
    <xf numFmtId="0" fontId="10" fillId="13" borderId="43" xfId="0" applyFont="1" applyFill="1" applyBorder="1" applyAlignment="1">
      <alignment horizontal="center" vertical="center" wrapText="1"/>
    </xf>
    <xf numFmtId="0" fontId="0" fillId="0" borderId="29" xfId="0" applyBorder="1" applyAlignment="1">
      <alignment vertical="top" wrapText="1"/>
    </xf>
    <xf numFmtId="0" fontId="0" fillId="0" borderId="21" xfId="0" applyBorder="1" applyAlignment="1">
      <alignment wrapText="1"/>
    </xf>
    <xf numFmtId="44" fontId="0" fillId="8" borderId="1" xfId="1" applyFont="1" applyFill="1" applyBorder="1" applyAlignment="1">
      <alignment vertical="center"/>
    </xf>
    <xf numFmtId="44" fontId="0" fillId="8" borderId="1" xfId="1" applyFont="1" applyFill="1" applyBorder="1" applyAlignment="1">
      <alignment horizontal="center" vertical="center"/>
    </xf>
    <xf numFmtId="44" fontId="0" fillId="5" borderId="1" xfId="1" applyFont="1" applyFill="1" applyBorder="1" applyAlignment="1">
      <alignment vertical="center"/>
    </xf>
    <xf numFmtId="0" fontId="6" fillId="0" borderId="0" xfId="2" quotePrefix="1" applyFill="1" applyBorder="1" applyAlignment="1"/>
    <xf numFmtId="0" fontId="17" fillId="0" borderId="1" xfId="2" applyFont="1" applyBorder="1"/>
    <xf numFmtId="0" fontId="17" fillId="0" borderId="1" xfId="2" quotePrefix="1" applyFont="1" applyBorder="1"/>
    <xf numFmtId="0" fontId="18" fillId="0" borderId="1" xfId="0" applyFont="1" applyBorder="1" applyAlignment="1">
      <alignment vertical="top" wrapText="1"/>
    </xf>
    <xf numFmtId="0" fontId="4" fillId="13" borderId="49" xfId="0" applyFont="1" applyFill="1" applyBorder="1"/>
    <xf numFmtId="0" fontId="4" fillId="13" borderId="50" xfId="0" applyFont="1" applyFill="1" applyBorder="1"/>
    <xf numFmtId="0" fontId="3" fillId="10" borderId="55" xfId="0" applyFont="1" applyFill="1" applyBorder="1" applyAlignment="1">
      <alignment horizontal="center" vertical="center"/>
    </xf>
    <xf numFmtId="44" fontId="0" fillId="6" borderId="52" xfId="1" applyFont="1" applyFill="1" applyBorder="1"/>
    <xf numFmtId="44" fontId="0" fillId="6" borderId="56" xfId="1" applyFont="1" applyFill="1" applyBorder="1"/>
    <xf numFmtId="0" fontId="0" fillId="6" borderId="60" xfId="0" applyFill="1" applyBorder="1"/>
    <xf numFmtId="0" fontId="19" fillId="0" borderId="0" xfId="0" applyFont="1"/>
    <xf numFmtId="0" fontId="20" fillId="0" borderId="0" xfId="0" applyFont="1"/>
    <xf numFmtId="0" fontId="8" fillId="10" borderId="64" xfId="0" applyFont="1" applyFill="1" applyBorder="1" applyAlignment="1">
      <alignment horizontal="center" vertical="center" wrapText="1"/>
    </xf>
    <xf numFmtId="44" fontId="0" fillId="6" borderId="64" xfId="1" applyFont="1" applyFill="1" applyBorder="1"/>
    <xf numFmtId="0" fontId="0" fillId="0" borderId="20" xfId="0" applyBorder="1" applyAlignment="1">
      <alignment wrapText="1"/>
    </xf>
    <xf numFmtId="0" fontId="2" fillId="0" borderId="0" xfId="0" applyFont="1" applyAlignment="1">
      <alignment vertical="center" wrapText="1"/>
    </xf>
    <xf numFmtId="0" fontId="0" fillId="0" borderId="0" xfId="0" applyAlignment="1">
      <alignment horizontal="left" vertical="top" wrapText="1"/>
    </xf>
    <xf numFmtId="0" fontId="0" fillId="6" borderId="1" xfId="0" applyFill="1" applyBorder="1" applyAlignment="1">
      <alignment horizontal="center"/>
    </xf>
    <xf numFmtId="0" fontId="0" fillId="6" borderId="1" xfId="0" applyFill="1" applyBorder="1" applyAlignment="1">
      <alignment horizontal="center" vertical="center"/>
    </xf>
    <xf numFmtId="0" fontId="0" fillId="6" borderId="60" xfId="0" applyFill="1" applyBorder="1" applyAlignment="1">
      <alignment horizontal="center"/>
    </xf>
    <xf numFmtId="0" fontId="8" fillId="10" borderId="22" xfId="0" applyFont="1" applyFill="1" applyBorder="1" applyAlignment="1">
      <alignment horizontal="center" vertical="center" wrapText="1"/>
    </xf>
    <xf numFmtId="44" fontId="8" fillId="10" borderId="53" xfId="1" applyFont="1" applyFill="1" applyBorder="1" applyAlignment="1">
      <alignment horizontal="center" vertical="center"/>
    </xf>
    <xf numFmtId="0" fontId="8" fillId="10" borderId="22" xfId="0" applyFont="1" applyFill="1" applyBorder="1" applyAlignment="1">
      <alignment horizontal="left"/>
    </xf>
    <xf numFmtId="44" fontId="0" fillId="11" borderId="21" xfId="0" applyNumberFormat="1" applyFill="1" applyBorder="1" applyAlignment="1">
      <alignment horizontal="center" vertical="center"/>
    </xf>
    <xf numFmtId="44" fontId="0" fillId="5" borderId="6" xfId="0" applyNumberFormat="1" applyFill="1" applyBorder="1" applyAlignment="1">
      <alignment horizontal="center" vertical="center"/>
    </xf>
    <xf numFmtId="44" fontId="0" fillId="8" borderId="6" xfId="0" applyNumberFormat="1" applyFill="1" applyBorder="1" applyAlignment="1">
      <alignment horizontal="center" vertical="center"/>
    </xf>
    <xf numFmtId="0" fontId="3" fillId="10" borderId="1" xfId="0" applyFont="1" applyFill="1" applyBorder="1"/>
    <xf numFmtId="44" fontId="3" fillId="10" borderId="1" xfId="0" applyNumberFormat="1" applyFont="1" applyFill="1" applyBorder="1"/>
    <xf numFmtId="0" fontId="10" fillId="13" borderId="0" xfId="0" applyFont="1" applyFill="1" applyAlignment="1">
      <alignment horizontal="center" vertical="center"/>
    </xf>
    <xf numFmtId="44" fontId="0" fillId="6" borderId="21" xfId="1" applyFont="1" applyFill="1" applyBorder="1" applyAlignment="1">
      <alignment horizontal="center" vertical="center"/>
    </xf>
    <xf numFmtId="0" fontId="0" fillId="6" borderId="23" xfId="0" applyFill="1" applyBorder="1" applyAlignment="1">
      <alignment horizontal="center" vertical="center"/>
    </xf>
    <xf numFmtId="44" fontId="0" fillId="6" borderId="24" xfId="1"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16" fillId="0" borderId="0" xfId="0" applyFont="1" applyAlignment="1">
      <alignment vertical="center" wrapText="1"/>
    </xf>
    <xf numFmtId="1" fontId="0" fillId="6" borderId="1" xfId="1" applyNumberFormat="1" applyFont="1" applyFill="1" applyBorder="1" applyAlignment="1">
      <alignment horizontal="center" vertical="center"/>
    </xf>
    <xf numFmtId="44" fontId="3" fillId="10" borderId="1" xfId="1" applyFont="1" applyFill="1" applyBorder="1" applyAlignment="1">
      <alignment vertical="center"/>
    </xf>
    <xf numFmtId="4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4" fontId="3" fillId="10" borderId="1" xfId="0" applyNumberFormat="1" applyFont="1" applyFill="1" applyBorder="1" applyAlignment="1">
      <alignment horizontal="center" vertical="center"/>
    </xf>
    <xf numFmtId="44" fontId="3" fillId="10" borderId="1" xfId="1" applyFont="1" applyFill="1" applyBorder="1"/>
    <xf numFmtId="44" fontId="0" fillId="11" borderId="1" xfId="0" applyNumberFormat="1" applyFill="1" applyBorder="1"/>
    <xf numFmtId="0" fontId="15" fillId="3" borderId="15" xfId="0" applyFont="1" applyFill="1" applyBorder="1"/>
    <xf numFmtId="0" fontId="15" fillId="6" borderId="14" xfId="0" applyFont="1" applyFill="1" applyBorder="1"/>
    <xf numFmtId="0" fontId="5" fillId="0" borderId="0" xfId="0" applyFont="1"/>
    <xf numFmtId="0" fontId="23" fillId="0" borderId="0" xfId="0" applyFont="1"/>
    <xf numFmtId="0" fontId="3" fillId="14" borderId="1" xfId="0" applyFont="1" applyFill="1" applyBorder="1" applyAlignment="1">
      <alignment horizontal="center" vertical="center" wrapText="1"/>
    </xf>
    <xf numFmtId="0" fontId="0" fillId="6" borderId="1" xfId="0" applyFill="1" applyBorder="1" applyAlignment="1">
      <alignment wrapText="1"/>
    </xf>
    <xf numFmtId="0" fontId="0" fillId="6" borderId="23" xfId="0" applyFill="1" applyBorder="1" applyAlignment="1">
      <alignment wrapText="1"/>
    </xf>
    <xf numFmtId="0" fontId="24" fillId="0" borderId="0" xfId="0" applyFont="1"/>
    <xf numFmtId="0" fontId="3" fillId="2" borderId="6" xfId="0" applyFont="1" applyFill="1" applyBorder="1" applyAlignment="1">
      <alignment horizontal="center" vertical="center"/>
    </xf>
    <xf numFmtId="0" fontId="8" fillId="10" borderId="39" xfId="0" applyFont="1" applyFill="1" applyBorder="1" applyAlignment="1">
      <alignment horizontal="right"/>
    </xf>
    <xf numFmtId="0" fontId="0" fillId="6" borderId="6" xfId="0" applyFill="1" applyBorder="1"/>
    <xf numFmtId="0" fontId="0" fillId="6" borderId="6" xfId="0" applyFill="1" applyBorder="1" applyAlignment="1">
      <alignment wrapText="1"/>
    </xf>
    <xf numFmtId="0" fontId="0" fillId="6" borderId="65" xfId="0" applyFill="1" applyBorder="1"/>
    <xf numFmtId="43" fontId="0" fillId="6" borderId="5" xfId="4" applyFont="1" applyFill="1" applyBorder="1" applyAlignment="1">
      <alignment horizontal="center" wrapText="1"/>
    </xf>
    <xf numFmtId="43" fontId="0" fillId="6" borderId="6" xfId="4" applyFont="1" applyFill="1" applyBorder="1" applyAlignment="1">
      <alignment horizontal="center" wrapText="1"/>
    </xf>
    <xf numFmtId="0" fontId="10" fillId="13" borderId="1" xfId="0" applyFont="1" applyFill="1" applyBorder="1" applyAlignment="1">
      <alignment horizont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0" fillId="6" borderId="4"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6" borderId="54" xfId="0" applyFill="1" applyBorder="1" applyAlignment="1">
      <alignment horizont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44" fontId="0" fillId="11" borderId="6" xfId="0" applyNumberFormat="1" applyFill="1" applyBorder="1"/>
    <xf numFmtId="44" fontId="8" fillId="10" borderId="39" xfId="0" applyNumberFormat="1" applyFont="1" applyFill="1" applyBorder="1" applyAlignment="1">
      <alignment horizontal="right"/>
    </xf>
    <xf numFmtId="0" fontId="0" fillId="0" borderId="18" xfId="0" applyBorder="1" applyAlignment="1">
      <alignment wrapText="1"/>
    </xf>
    <xf numFmtId="0" fontId="0" fillId="6" borderId="20" xfId="0" applyFill="1" applyBorder="1" applyAlignment="1">
      <alignment wrapText="1"/>
    </xf>
    <xf numFmtId="0" fontId="7" fillId="13" borderId="0" xfId="0" applyFont="1" applyFill="1" applyAlignment="1">
      <alignment horizontal="center" vertical="center" wrapText="1"/>
    </xf>
    <xf numFmtId="0" fontId="26" fillId="7" borderId="0" xfId="0" applyFont="1" applyFill="1" applyAlignment="1">
      <alignment horizontal="center" vertical="center"/>
    </xf>
    <xf numFmtId="0" fontId="0" fillId="13" borderId="1" xfId="0" applyFill="1" applyBorder="1"/>
    <xf numFmtId="44" fontId="3" fillId="10" borderId="1" xfId="0" applyNumberFormat="1" applyFont="1" applyFill="1" applyBorder="1" applyAlignment="1">
      <alignment vertical="center"/>
    </xf>
    <xf numFmtId="0" fontId="3" fillId="0" borderId="20"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0" xfId="0" applyFont="1" applyFill="1" applyBorder="1" applyAlignment="1">
      <alignment horizontal="right"/>
    </xf>
    <xf numFmtId="44" fontId="3" fillId="0" borderId="0" xfId="0" applyNumberFormat="1" applyFont="1" applyFill="1" applyBorder="1" applyAlignment="1">
      <alignment vertical="center"/>
    </xf>
    <xf numFmtId="44" fontId="3" fillId="0" borderId="0" xfId="0" applyNumberFormat="1" applyFont="1" applyFill="1" applyBorder="1"/>
    <xf numFmtId="0" fontId="0" fillId="0" borderId="0" xfId="0" applyFill="1" applyBorder="1"/>
    <xf numFmtId="0" fontId="0" fillId="0" borderId="0" xfId="0" applyBorder="1"/>
    <xf numFmtId="44" fontId="3" fillId="10" borderId="3" xfId="0" applyNumberFormat="1" applyFont="1" applyFill="1" applyBorder="1"/>
    <xf numFmtId="0" fontId="0" fillId="0" borderId="4" xfId="0" applyFill="1" applyBorder="1" applyAlignment="1">
      <alignment vertical="top" wrapText="1"/>
    </xf>
    <xf numFmtId="44" fontId="0" fillId="12" borderId="1" xfId="1" applyFont="1" applyFill="1" applyBorder="1" applyAlignment="1">
      <alignment horizontal="center" vertical="center"/>
    </xf>
    <xf numFmtId="0" fontId="0" fillId="11" borderId="13" xfId="0" applyFill="1" applyBorder="1" applyAlignment="1">
      <alignment horizontal="left" vertical="top" wrapText="1"/>
    </xf>
    <xf numFmtId="0" fontId="0" fillId="11" borderId="14" xfId="0" applyFill="1" applyBorder="1" applyAlignment="1">
      <alignment horizontal="left" vertical="top" wrapText="1"/>
    </xf>
    <xf numFmtId="0" fontId="0" fillId="11" borderId="15" xfId="0" applyFill="1" applyBorder="1" applyAlignment="1">
      <alignment horizontal="left" vertical="top" wrapText="1"/>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8" fillId="10" borderId="17" xfId="0" applyFont="1" applyFill="1" applyBorder="1" applyAlignment="1">
      <alignment horizontal="center" vertical="center" wrapText="1"/>
    </xf>
    <xf numFmtId="0" fontId="8" fillId="10" borderId="19" xfId="0" applyFont="1" applyFill="1" applyBorder="1" applyAlignment="1">
      <alignment horizontal="center" vertical="center" wrapText="1"/>
    </xf>
    <xf numFmtId="0" fontId="15" fillId="3" borderId="14" xfId="0" applyFont="1" applyFill="1" applyBorder="1" applyAlignment="1">
      <alignment horizontal="left"/>
    </xf>
    <xf numFmtId="0" fontId="15" fillId="3" borderId="51" xfId="0" applyFont="1" applyFill="1" applyBorder="1" applyAlignment="1">
      <alignment horizontal="left"/>
    </xf>
    <xf numFmtId="0" fontId="10" fillId="13" borderId="32" xfId="0" applyFont="1" applyFill="1" applyBorder="1" applyAlignment="1">
      <alignment horizontal="center" vertical="center"/>
    </xf>
    <xf numFmtId="0" fontId="10" fillId="13" borderId="34" xfId="0" applyFont="1" applyFill="1" applyBorder="1" applyAlignment="1">
      <alignment horizontal="center" vertical="center"/>
    </xf>
    <xf numFmtId="0" fontId="10" fillId="12" borderId="44"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36" xfId="0" applyFont="1" applyFill="1" applyBorder="1" applyAlignment="1">
      <alignment horizontal="center" vertical="center"/>
    </xf>
    <xf numFmtId="0" fontId="8" fillId="16"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15" fillId="3" borderId="15" xfId="0" applyFont="1" applyFill="1" applyBorder="1" applyAlignment="1">
      <alignment horizontal="left"/>
    </xf>
    <xf numFmtId="0" fontId="3" fillId="3" borderId="25"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26" xfId="0" applyFont="1" applyFill="1" applyBorder="1" applyAlignment="1">
      <alignment horizontal="center" vertical="center"/>
    </xf>
    <xf numFmtId="0" fontId="22" fillId="9" borderId="11" xfId="0" applyFont="1" applyFill="1" applyBorder="1" applyAlignment="1">
      <alignment horizontal="center" vertical="center" wrapText="1"/>
    </xf>
    <xf numFmtId="0" fontId="22" fillId="9" borderId="0" xfId="0" applyFont="1" applyFill="1" applyAlignment="1">
      <alignment horizontal="center" vertical="center" wrapText="1"/>
    </xf>
    <xf numFmtId="0" fontId="3" fillId="10" borderId="4" xfId="0" applyFont="1" applyFill="1" applyBorder="1" applyAlignment="1">
      <alignment horizontal="left" vertical="center"/>
    </xf>
    <xf numFmtId="0" fontId="3" fillId="10" borderId="5" xfId="0" applyFont="1" applyFill="1" applyBorder="1" applyAlignment="1">
      <alignment horizontal="left" vertical="center"/>
    </xf>
    <xf numFmtId="0" fontId="3" fillId="10" borderId="6" xfId="0" applyFont="1" applyFill="1" applyBorder="1" applyAlignment="1">
      <alignment horizontal="left" vertical="center"/>
    </xf>
    <xf numFmtId="0" fontId="16" fillId="15" borderId="1" xfId="0" applyFont="1" applyFill="1" applyBorder="1" applyAlignment="1">
      <alignment horizontal="left" vertical="center"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8" fillId="10" borderId="1" xfId="0" applyFont="1" applyFill="1" applyBorder="1" applyAlignment="1">
      <alignment horizontal="center" vertical="center" wrapText="1"/>
    </xf>
    <xf numFmtId="0" fontId="10" fillId="9" borderId="8" xfId="0" applyFont="1" applyFill="1" applyBorder="1" applyAlignment="1">
      <alignment horizont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15" borderId="4" xfId="0" applyFont="1" applyFill="1" applyBorder="1" applyAlignment="1">
      <alignment horizontal="left" vertical="center" wrapText="1"/>
    </xf>
    <xf numFmtId="0" fontId="13" fillId="15" borderId="5" xfId="0" applyFont="1" applyFill="1" applyBorder="1" applyAlignment="1">
      <alignment horizontal="left" vertical="center" wrapText="1"/>
    </xf>
    <xf numFmtId="0" fontId="13" fillId="15" borderId="6" xfId="0" applyFont="1" applyFill="1" applyBorder="1" applyAlignment="1">
      <alignment horizontal="left"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8" fillId="10" borderId="1" xfId="0" applyFont="1" applyFill="1" applyBorder="1" applyAlignment="1">
      <alignment horizontal="center"/>
    </xf>
    <xf numFmtId="0" fontId="4" fillId="13" borderId="1" xfId="0" applyFont="1" applyFill="1" applyBorder="1" applyAlignment="1">
      <alignment horizontal="center" vertical="center" wrapText="1"/>
    </xf>
    <xf numFmtId="0" fontId="4" fillId="13" borderId="1" xfId="0" applyFont="1" applyFill="1" applyBorder="1" applyAlignment="1">
      <alignment horizontal="center" vertical="center"/>
    </xf>
    <xf numFmtId="0" fontId="25" fillId="10" borderId="4" xfId="0" applyFont="1" applyFill="1" applyBorder="1" applyAlignment="1">
      <alignment horizontal="center" vertical="center"/>
    </xf>
    <xf numFmtId="0" fontId="25" fillId="10" borderId="6" xfId="0" applyFont="1" applyFill="1" applyBorder="1" applyAlignment="1">
      <alignment horizontal="center" vertical="center"/>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10" fillId="13" borderId="4" xfId="0" applyFont="1" applyFill="1" applyBorder="1" applyAlignment="1">
      <alignment horizontal="center"/>
    </xf>
    <xf numFmtId="0" fontId="10" fillId="13" borderId="5" xfId="0" applyFont="1" applyFill="1" applyBorder="1" applyAlignment="1">
      <alignment horizontal="center"/>
    </xf>
    <xf numFmtId="0" fontId="10" fillId="13" borderId="6" xfId="0" applyFont="1" applyFill="1" applyBorder="1" applyAlignment="1">
      <alignment horizontal="center"/>
    </xf>
    <xf numFmtId="0" fontId="5" fillId="2" borderId="1" xfId="0" applyFont="1" applyFill="1" applyBorder="1" applyAlignment="1">
      <alignment horizontal="center"/>
    </xf>
    <xf numFmtId="0" fontId="3" fillId="2" borderId="37" xfId="0" applyFont="1" applyFill="1" applyBorder="1" applyAlignment="1">
      <alignment horizontal="center"/>
    </xf>
    <xf numFmtId="0" fontId="3" fillId="2" borderId="5" xfId="0" applyFont="1" applyFill="1" applyBorder="1" applyAlignment="1">
      <alignment horizontal="center"/>
    </xf>
    <xf numFmtId="0" fontId="3" fillId="2" borderId="54" xfId="0" applyFont="1" applyFill="1" applyBorder="1" applyAlignment="1">
      <alignment horizontal="center"/>
    </xf>
    <xf numFmtId="0" fontId="10" fillId="13" borderId="8" xfId="0" applyFont="1" applyFill="1" applyBorder="1" applyAlignment="1">
      <alignment horizontal="left"/>
    </xf>
    <xf numFmtId="0" fontId="10" fillId="13" borderId="9" xfId="0" applyFont="1" applyFill="1" applyBorder="1" applyAlignment="1">
      <alignment horizontal="left"/>
    </xf>
    <xf numFmtId="0" fontId="10" fillId="13" borderId="50" xfId="0" applyFont="1" applyFill="1" applyBorder="1" applyAlignment="1">
      <alignment horizontal="left"/>
    </xf>
    <xf numFmtId="0" fontId="10" fillId="13" borderId="1" xfId="0" applyFont="1" applyFill="1" applyBorder="1" applyAlignment="1">
      <alignment horizontal="center"/>
    </xf>
    <xf numFmtId="0" fontId="0" fillId="6" borderId="4" xfId="0" applyFill="1" applyBorder="1" applyAlignment="1">
      <alignment horizontal="center" wrapText="1"/>
    </xf>
    <xf numFmtId="0" fontId="0" fillId="6" borderId="30" xfId="0" applyFill="1" applyBorder="1" applyAlignment="1">
      <alignment horizontal="center" wrapText="1"/>
    </xf>
    <xf numFmtId="0" fontId="0" fillId="6" borderId="6" xfId="0" applyFill="1" applyBorder="1" applyAlignment="1">
      <alignment horizont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10" borderId="1" xfId="0" applyFont="1" applyFill="1" applyBorder="1" applyAlignment="1">
      <alignment horizontal="center" vertical="center"/>
    </xf>
    <xf numFmtId="0" fontId="3" fillId="10" borderId="4" xfId="0" applyFont="1" applyFill="1" applyBorder="1" applyAlignment="1">
      <alignment horizontal="center" wrapText="1"/>
    </xf>
    <xf numFmtId="0" fontId="3" fillId="10" borderId="5" xfId="0" applyFont="1" applyFill="1" applyBorder="1" applyAlignment="1">
      <alignment horizontal="center" wrapText="1"/>
    </xf>
    <xf numFmtId="0" fontId="3" fillId="10" borderId="6" xfId="0" applyFont="1" applyFill="1" applyBorder="1" applyAlignment="1">
      <alignment horizontal="center" wrapText="1"/>
    </xf>
    <xf numFmtId="0" fontId="3" fillId="10" borderId="1"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0" fillId="6" borderId="5" xfId="0" applyFill="1" applyBorder="1" applyAlignment="1">
      <alignment horizont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3" fillId="7" borderId="1" xfId="0" applyFont="1" applyFill="1" applyBorder="1" applyAlignment="1">
      <alignment horizontal="right"/>
    </xf>
    <xf numFmtId="0" fontId="3" fillId="10" borderId="2"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10" fillId="13" borderId="32" xfId="0" applyFont="1" applyFill="1" applyBorder="1" applyAlignment="1">
      <alignment horizontal="left"/>
    </xf>
    <xf numFmtId="0" fontId="10" fillId="13" borderId="34" xfId="0" applyFont="1" applyFill="1" applyBorder="1" applyAlignment="1">
      <alignment horizontal="left"/>
    </xf>
    <xf numFmtId="0" fontId="10" fillId="13" borderId="33" xfId="0" applyFont="1" applyFill="1" applyBorder="1" applyAlignment="1">
      <alignment horizontal="left"/>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1" xfId="0" applyFont="1" applyFill="1" applyBorder="1" applyAlignment="1">
      <alignment horizontal="center" wrapText="1"/>
    </xf>
    <xf numFmtId="0" fontId="0" fillId="6" borderId="40" xfId="0" applyFill="1" applyBorder="1" applyAlignment="1">
      <alignment horizontal="center" wrapText="1"/>
    </xf>
    <xf numFmtId="0" fontId="0" fillId="6" borderId="38" xfId="0" applyFill="1" applyBorder="1" applyAlignment="1">
      <alignment horizontal="center" wrapText="1"/>
    </xf>
    <xf numFmtId="0" fontId="0" fillId="6" borderId="39" xfId="0" applyFill="1" applyBorder="1" applyAlignment="1">
      <alignment horizontal="center" wrapText="1"/>
    </xf>
    <xf numFmtId="0" fontId="0" fillId="6" borderId="41" xfId="0" applyFill="1" applyBorder="1" applyAlignment="1">
      <alignment horizontal="center" wrapText="1"/>
    </xf>
    <xf numFmtId="0" fontId="3" fillId="14" borderId="4"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10" fillId="13" borderId="1" xfId="0" applyFont="1" applyFill="1" applyBorder="1" applyAlignment="1">
      <alignment horizontal="left"/>
    </xf>
    <xf numFmtId="0" fontId="8" fillId="10" borderId="2"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3" fillId="3" borderId="1" xfId="0" applyFont="1"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6" borderId="54" xfId="0" applyFill="1" applyBorder="1" applyAlignment="1">
      <alignment horizontal="center"/>
    </xf>
    <xf numFmtId="0" fontId="0" fillId="6" borderId="58" xfId="0" applyFill="1" applyBorder="1" applyAlignment="1">
      <alignment horizontal="center"/>
    </xf>
    <xf numFmtId="0" fontId="0" fillId="6" borderId="48" xfId="0" applyFill="1" applyBorder="1" applyAlignment="1">
      <alignment horizontal="center"/>
    </xf>
    <xf numFmtId="0" fontId="0" fillId="6" borderId="59" xfId="0" applyFill="1" applyBorder="1" applyAlignment="1">
      <alignment horizontal="center"/>
    </xf>
    <xf numFmtId="0" fontId="0" fillId="6" borderId="38" xfId="0" applyFill="1" applyBorder="1" applyAlignment="1">
      <alignment horizontal="center"/>
    </xf>
    <xf numFmtId="0" fontId="0" fillId="6" borderId="57" xfId="0" applyFill="1" applyBorder="1" applyAlignment="1">
      <alignment horizontal="center"/>
    </xf>
    <xf numFmtId="0" fontId="0" fillId="6" borderId="1" xfId="0" applyFill="1" applyBorder="1" applyAlignment="1">
      <alignment horizontal="center"/>
    </xf>
    <xf numFmtId="0" fontId="0" fillId="6" borderId="1" xfId="0" applyFill="1" applyBorder="1" applyAlignment="1">
      <alignment horizontal="center" vertical="center"/>
    </xf>
    <xf numFmtId="0" fontId="3" fillId="3" borderId="61" xfId="0" applyFont="1" applyFill="1" applyBorder="1" applyAlignment="1">
      <alignment horizontal="center"/>
    </xf>
    <xf numFmtId="0" fontId="3" fillId="3" borderId="62" xfId="0" applyFont="1" applyFill="1" applyBorder="1" applyAlignment="1">
      <alignment horizontal="center"/>
    </xf>
    <xf numFmtId="0" fontId="3" fillId="3" borderId="63" xfId="0" applyFont="1" applyFill="1" applyBorder="1" applyAlignment="1">
      <alignment horizontal="center"/>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15</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8141</xdr:rowOff>
    </xdr:from>
    <xdr:to>
      <xdr:col>6</xdr:col>
      <xdr:colOff>1058334</xdr:colOff>
      <xdr:row>22</xdr:row>
      <xdr:rowOff>56988</xdr:rowOff>
    </xdr:to>
    <xdr:sp macro="" textlink="">
      <xdr:nvSpPr>
        <xdr:cNvPr id="2" name="TextBox 1">
          <a:extLst>
            <a:ext uri="{FF2B5EF4-FFF2-40B4-BE49-F238E27FC236}">
              <a16:creationId xmlns:a16="http://schemas.microsoft.com/office/drawing/2014/main" id="{34EF73FC-42EB-FAF3-44C3-9A7A95575090}"/>
            </a:ext>
          </a:extLst>
        </xdr:cNvPr>
        <xdr:cNvSpPr txBox="1"/>
      </xdr:nvSpPr>
      <xdr:spPr>
        <a:xfrm>
          <a:off x="0" y="3508782"/>
          <a:ext cx="9785513" cy="797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costs on this worksheet will be automatically calculated using the information entered on the other worksheets. It is the responsibility of the vendor to ensure spreadsheet calculations are correct. </a:t>
          </a:r>
          <a:r>
            <a:rPr lang="en-US" sz="1100">
              <a:solidFill>
                <a:schemeClr val="dk1"/>
              </a:solidFill>
              <a:effectLst/>
              <a:latin typeface="+mn-lt"/>
              <a:ea typeface="+mn-ea"/>
              <a:cs typeface="+mn-cs"/>
            </a:rPr>
            <a:t>The evaluation committee will evaluate cost proposal scores based on the total price for the full contract term (6 years).</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9526</xdr:rowOff>
    </xdr:from>
    <xdr:to>
      <xdr:col>7</xdr:col>
      <xdr:colOff>9524</xdr:colOff>
      <xdr:row>49</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6316621"/>
          <a:ext cx="8393240" cy="1629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vendor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61</xdr:row>
      <xdr:rowOff>186762</xdr:rowOff>
    </xdr:from>
    <xdr:to>
      <xdr:col>5</xdr:col>
      <xdr:colOff>0</xdr:colOff>
      <xdr:row>75</xdr:row>
      <xdr:rowOff>61952</xdr:rowOff>
    </xdr:to>
    <xdr:sp macro="" textlink="">
      <xdr:nvSpPr>
        <xdr:cNvPr id="4" name="TextBox 3">
          <a:extLst>
            <a:ext uri="{FF2B5EF4-FFF2-40B4-BE49-F238E27FC236}">
              <a16:creationId xmlns:a16="http://schemas.microsoft.com/office/drawing/2014/main" id="{C83F8A82-7F2F-4FEC-822B-0A5603F43E30}"/>
            </a:ext>
          </a:extLst>
        </xdr:cNvPr>
        <xdr:cNvSpPr txBox="1"/>
      </xdr:nvSpPr>
      <xdr:spPr>
        <a:xfrm>
          <a:off x="0" y="13738591"/>
          <a:ext cx="10144512" cy="2484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Draft </a:t>
          </a:r>
          <a:r>
            <a:rPr lang="en-US" sz="1100" b="0" i="0" u="none" strike="noStrike">
              <a:solidFill>
                <a:sysClr val="windowText" lastClr="000000"/>
              </a:solidFill>
              <a:effectLst/>
              <a:latin typeface="+mn-lt"/>
              <a:ea typeface="+mn-ea"/>
              <a:cs typeface="+mn-cs"/>
            </a:rPr>
            <a:t>versions and maintenance of deliverables, for the applicable durations of the contract, are to be included in cost for</a:t>
          </a:r>
          <a:r>
            <a:rPr lang="en-US" sz="1100" b="0" i="0" u="none" strike="noStrike" baseline="0">
              <a:solidFill>
                <a:sysClr val="windowText" lastClr="000000"/>
              </a:solidFill>
              <a:effectLst/>
              <a:latin typeface="+mn-lt"/>
              <a:ea typeface="+mn-ea"/>
              <a:cs typeface="+mn-cs"/>
            </a:rPr>
            <a:t> initial delivery and appliable updates</a:t>
          </a:r>
          <a:r>
            <a:rPr lang="en-US" sz="1100" b="0" i="0" u="none" strike="noStrike">
              <a:solidFill>
                <a:sysClr val="windowText" lastClr="000000"/>
              </a:solidFill>
              <a:effectLst/>
              <a:latin typeface="+mn-lt"/>
              <a:ea typeface="+mn-ea"/>
              <a:cs typeface="+mn-cs"/>
            </a:rPr>
            <a:t>.</a:t>
          </a:r>
          <a:r>
            <a:rPr lang="en-US" sz="1100" b="0" i="0" u="none" strike="noStrike" baseline="0">
              <a:solidFill>
                <a:sysClr val="windowText" lastClr="000000"/>
              </a:solidFill>
              <a:effectLst/>
              <a:latin typeface="+mn-lt"/>
              <a:ea typeface="+mn-ea"/>
              <a:cs typeface="+mn-cs"/>
            </a:rPr>
            <a:t> Recurring deliverables will be itemized and invoiced monthly. </a:t>
          </a:r>
          <a:r>
            <a:rPr lang="en-US" sz="1100" b="0" i="0" u="none" strike="noStrike" baseline="0">
              <a:solidFill>
                <a:schemeClr val="dk1"/>
              </a:solidFill>
              <a:effectLst/>
              <a:latin typeface="+mn-lt"/>
              <a:ea typeface="+mn-ea"/>
              <a:cs typeface="+mn-cs"/>
            </a:rPr>
            <a:t>I</a:t>
          </a:r>
          <a:r>
            <a:rPr lang="en-US" sz="1100" b="0" i="0" u="none" strike="noStrike">
              <a:solidFill>
                <a:schemeClr val="dk1"/>
              </a:solidFill>
              <a:effectLst/>
              <a:latin typeface="+mn-lt"/>
              <a:ea typeface="+mn-ea"/>
              <a:cs typeface="+mn-cs"/>
            </a:rPr>
            <a:t>f PRMP decides to leverage</a:t>
          </a:r>
          <a:r>
            <a:rPr lang="en-US" sz="1100" b="0" i="0" u="none" strike="noStrike" baseline="0">
              <a:solidFill>
                <a:schemeClr val="dk1"/>
              </a:solidFill>
              <a:effectLst/>
              <a:latin typeface="+mn-lt"/>
              <a:ea typeface="+mn-ea"/>
              <a:cs typeface="+mn-cs"/>
            </a:rPr>
            <a:t> the</a:t>
          </a:r>
          <a:r>
            <a:rPr lang="en-US" sz="1100" b="0" i="0" u="none" strike="noStrike">
              <a:solidFill>
                <a:schemeClr val="dk1"/>
              </a:solidFill>
              <a:effectLst/>
              <a:latin typeface="+mn-lt"/>
              <a:ea typeface="+mn-ea"/>
              <a:cs typeface="+mn-cs"/>
            </a:rPr>
            <a:t> option years under this contract, then the cost per recurring deliverable submission for the applicable deliverables may increase by no more than the previous year's CPI;</a:t>
          </a:r>
          <a:r>
            <a:rPr lang="en-US" sz="1100" b="0" i="0" u="none" strike="noStrike" baseline="0">
              <a:solidFill>
                <a:schemeClr val="dk1"/>
              </a:solidFill>
              <a:effectLst/>
              <a:latin typeface="+mn-lt"/>
              <a:ea typeface="+mn-ea"/>
              <a:cs typeface="+mn-cs"/>
            </a:rPr>
            <a:t> this will be negotiated and agreed to between the vendor and PRMP as part of contract extension discussions, if applicable.</a:t>
          </a:r>
          <a:r>
            <a:rPr lang="en-US"/>
            <a:t> </a:t>
          </a:r>
          <a:endParaRPr lang="en-US" sz="1100" b="0" i="0" u="none" strike="noStrike" baseline="0">
            <a:solidFill>
              <a:sysClr val="windowText" lastClr="000000"/>
            </a:solidFill>
            <a:effectLst/>
            <a:latin typeface="+mn-lt"/>
            <a:ea typeface="+mn-ea"/>
            <a:cs typeface="+mn-cs"/>
          </a:endParaRPr>
        </a:p>
        <a:p>
          <a:endParaRPr lang="en-US" sz="1100" b="0" i="0" u="none" strike="noStrike" baseline="0">
            <a:solidFill>
              <a:sysClr val="windowText" lastClr="000000"/>
            </a:solidFill>
            <a:effectLst/>
            <a:latin typeface="+mn-lt"/>
            <a:ea typeface="+mn-ea"/>
            <a:cs typeface="+mn-cs"/>
          </a:endParaRPr>
        </a:p>
        <a:p>
          <a:r>
            <a:rPr lang="en-US" sz="1100" b="0" i="0" u="none" strike="noStrike" baseline="0">
              <a:solidFill>
                <a:sysClr val="windowText" lastClr="000000"/>
              </a:solidFill>
              <a:effectLst/>
              <a:latin typeface="+mn-lt"/>
              <a:ea typeface="+mn-ea"/>
              <a:cs typeface="+mn-cs"/>
            </a:rPr>
            <a:t>Deliverables marked with (*) means they require an initial delivery within year 1/Phase 1, and recurring deliveries throughout Phase I, and potentially for Phases II-III. For formatting purposes and calculating the correct totals, vendors should input costs for the applicable recurring deliverables in the Project Deliverables - Recurring Delivery tables above and not in the Project Deliverables - Initial Delivery and Applicable updates. </a:t>
          </a:r>
          <a:r>
            <a:rPr lang="en-US" sz="1100" b="0" i="0" u="none" strike="noStrike">
              <a:solidFill>
                <a:sysClr val="windowText" lastClr="000000"/>
              </a:solidFill>
              <a:effectLst/>
              <a:latin typeface="+mn-lt"/>
              <a:ea typeface="+mn-ea"/>
              <a:cs typeface="+mn-cs"/>
            </a:rPr>
            <a:t>The deliverables within each payment milestones will be updated to streamline with the Vendor's submitted RFP response, Initial Project Schedule (Attachment H).</a:t>
          </a:r>
          <a:r>
            <a:rPr lang="en-US" sz="1100" b="0" i="0" u="none" strike="noStrike" baseline="0">
              <a:solidFill>
                <a:sysClr val="windowText" lastClr="000000"/>
              </a:solidFill>
              <a:effectLst/>
              <a:latin typeface="+mn-lt"/>
              <a:ea typeface="+mn-ea"/>
              <a:cs typeface="+mn-cs"/>
            </a:rPr>
            <a:t> The estimated completion dates should align with the milestones including in the vendor's initial project schedule.</a:t>
          </a:r>
          <a:endParaRPr lang="en-US">
            <a:solidFill>
              <a:sysClr val="windowText" lastClr="000000"/>
            </a:solidFill>
          </a:endParaRPr>
        </a:p>
        <a:p>
          <a:endParaRPr lang="en-US" sz="1100" b="1" i="1" u="none" strike="noStrike">
            <a:solidFill>
              <a:sysClr val="windowText" lastClr="000000"/>
            </a:solidFill>
            <a:effectLst/>
            <a:latin typeface="+mn-lt"/>
            <a:ea typeface="+mn-ea"/>
            <a:cs typeface="+mn-cs"/>
          </a:endParaRPr>
        </a:p>
        <a:p>
          <a:r>
            <a:rPr lang="en-US" sz="1100" b="0" i="0" u="none" strike="noStrike">
              <a:solidFill>
                <a:sysClr val="windowText" lastClr="000000"/>
              </a:solidFill>
              <a:effectLst/>
              <a:latin typeface="+mn-lt"/>
              <a:ea typeface="+mn-ea"/>
              <a:cs typeface="+mn-cs"/>
            </a:rPr>
            <a:t>This table includes recurring status reports and the deliverables mandating updates and maintenance throughout the term of the contract.</a:t>
          </a:r>
          <a:r>
            <a:rPr lang="en-US">
              <a:solidFill>
                <a:sysClr val="windowText" lastClr="000000"/>
              </a:solidFill>
            </a:rPr>
            <a:t> </a:t>
          </a:r>
          <a:r>
            <a:rPr lang="en-US" sz="1100" b="0" i="0" u="none" strike="noStrike">
              <a:solidFill>
                <a:sysClr val="windowText" lastClr="000000"/>
              </a:solidFill>
              <a:effectLst/>
              <a:latin typeface="+mn-lt"/>
              <a:ea typeface="+mn-ea"/>
              <a:cs typeface="+mn-cs"/>
            </a:rPr>
            <a:t>Note: these hours and costs should not be included on the Maintenance and Operations tab.</a:t>
          </a:r>
          <a:r>
            <a:rPr lang="en-US">
              <a:solidFill>
                <a:sysClr val="windowText" lastClr="000000"/>
              </a:solidFill>
            </a:rPr>
            <a:t> </a:t>
          </a:r>
          <a:endParaRPr lang="en-US" sz="1100" b="1" i="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42</xdr:row>
      <xdr:rowOff>9525</xdr:rowOff>
    </xdr:from>
    <xdr:to>
      <xdr:col>13</xdr:col>
      <xdr:colOff>0</xdr:colOff>
      <xdr:row>44</xdr:row>
      <xdr:rowOff>83552</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6802354"/>
          <a:ext cx="7569868" cy="441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all other cells must not be altered.</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20</a:t>
          </a:r>
          <a:r>
            <a:rPr lang="en-US" sz="1100" b="0" i="0" u="none" strike="noStrike">
              <a:solidFill>
                <a:schemeClr val="dk1"/>
              </a:solidFill>
              <a:effectLst/>
              <a:latin typeface="+mn-lt"/>
              <a:ea typeface="+mn-ea"/>
              <a:cs typeface="+mn-cs"/>
            </a:rPr>
            <a:t> additional roles. If more than 20 additional roles are needed, v</a:t>
          </a:r>
          <a:r>
            <a:rPr lang="en-US" sz="1100" b="0" i="0">
              <a:solidFill>
                <a:schemeClr val="dk1"/>
              </a:solidFill>
              <a:effectLst/>
              <a:latin typeface="+mn-lt"/>
              <a:ea typeface="+mn-ea"/>
              <a:cs typeface="+mn-cs"/>
            </a:rPr>
            <a:t>endors may add additional rows to the table.</a:t>
          </a:r>
          <a:endParaRPr lang="en-US" sz="1100" b="0" i="0" u="none" strike="noStrike">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9525</xdr:rowOff>
    </xdr:from>
    <xdr:to>
      <xdr:col>6</xdr:col>
      <xdr:colOff>1075170</xdr:colOff>
      <xdr:row>17</xdr:row>
      <xdr:rowOff>64943</xdr:rowOff>
    </xdr:to>
    <xdr:sp macro="" textlink="">
      <xdr:nvSpPr>
        <xdr:cNvPr id="2" name="TextBox 1">
          <a:extLst>
            <a:ext uri="{FF2B5EF4-FFF2-40B4-BE49-F238E27FC236}">
              <a16:creationId xmlns:a16="http://schemas.microsoft.com/office/drawing/2014/main" id="{22CA5ADE-A33F-4BBA-A6E0-02BAC93A861B}"/>
            </a:ext>
          </a:extLst>
        </xdr:cNvPr>
        <xdr:cNvSpPr txBox="1"/>
      </xdr:nvSpPr>
      <xdr:spPr>
        <a:xfrm>
          <a:off x="0" y="3134014"/>
          <a:ext cx="8536420" cy="243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populate</a:t>
          </a:r>
          <a:r>
            <a:rPr lang="en-US" sz="1100" b="0" i="0" u="none" strike="noStrike" baseline="0">
              <a:solidFill>
                <a:schemeClr val="dk1"/>
              </a:solidFill>
              <a:effectLst/>
              <a:latin typeface="+mn-lt"/>
              <a:ea typeface="+mn-ea"/>
              <a:cs typeface="+mn-cs"/>
            </a:rPr>
            <a:t> hosting and disaster recovery costs for all applicable contract years and phases.</a:t>
          </a:r>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77</xdr:row>
      <xdr:rowOff>0</xdr:rowOff>
    </xdr:from>
    <xdr:to>
      <xdr:col>14</xdr:col>
      <xdr:colOff>4233</xdr:colOff>
      <xdr:row>93</xdr:row>
      <xdr:rowOff>105832</xdr:rowOff>
    </xdr:to>
    <xdr:sp macro="" textlink="">
      <xdr:nvSpPr>
        <xdr:cNvPr id="3" name="TextBox 2">
          <a:extLst>
            <a:ext uri="{FF2B5EF4-FFF2-40B4-BE49-F238E27FC236}">
              <a16:creationId xmlns:a16="http://schemas.microsoft.com/office/drawing/2014/main" id="{993D62BF-8121-4646-942B-58C7933B62CD}"/>
            </a:ext>
          </a:extLst>
        </xdr:cNvPr>
        <xdr:cNvSpPr txBox="1"/>
      </xdr:nvSpPr>
      <xdr:spPr>
        <a:xfrm>
          <a:off x="9524" y="15354300"/>
          <a:ext cx="14218709" cy="3052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proposal shall list the proposed software manufacturer, brand name, module name, and version number for the items being proposed. Costs shall include licensing that covers all environments (e.g., Development, Test, Training, Production). All required Packaged Software Items shall be included on this worksheet (e.g., Utility/System Management Software, Database Management System (DBMS), Data Warehouse, Other).</a:t>
          </a:r>
        </a:p>
        <a:p>
          <a:endParaRPr lang="en-US" sz="1100"/>
        </a:p>
        <a:p>
          <a:r>
            <a:rPr lang="en-US" sz="1100"/>
            <a:t>All costs associated with the purchase, delivery, installation, inspection, licenses, and production of the Software components shall be loaded into the Software Cost. Vendors may insert additional rows as required.  It is the responsibility of the vendor to ensure spreadsheet calculations are correct. </a:t>
          </a:r>
          <a:r>
            <a:rPr lang="en-US" sz="1100" b="0" i="0" u="none" strike="noStrike">
              <a:solidFill>
                <a:schemeClr val="dk1"/>
              </a:solidFill>
              <a:effectLst/>
              <a:latin typeface="+mn-lt"/>
              <a:ea typeface="+mn-ea"/>
              <a:cs typeface="+mn-cs"/>
            </a:rPr>
            <a:t>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Support Fees under this contract may not increase from one Support Period to the next by more than a percentage identified by the vendor, for any license in the Software tab. Further, in no event will the Support Fee PRMP pays be greater than the fee paid by any other customer of the vendor for the same type license. PRMP</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is expecting the</a:t>
          </a:r>
          <a:r>
            <a:rPr lang="en-US" sz="1100" b="0" i="0" u="none" strike="noStrike" baseline="0">
              <a:solidFill>
                <a:schemeClr val="dk1"/>
              </a:solidFill>
              <a:effectLst/>
              <a:latin typeface="+mn-lt"/>
              <a:ea typeface="+mn-ea"/>
              <a:cs typeface="+mn-cs"/>
            </a:rPr>
            <a:t> vendor</a:t>
          </a:r>
          <a:r>
            <a:rPr lang="en-US" sz="1100" b="0" i="0" u="none" strike="noStrike">
              <a:solidFill>
                <a:schemeClr val="dk1"/>
              </a:solidFill>
              <a:effectLst/>
              <a:latin typeface="+mn-lt"/>
              <a:ea typeface="+mn-ea"/>
              <a:cs typeface="+mn-cs"/>
            </a:rPr>
            <a:t> to manage licenses with</a:t>
          </a:r>
          <a:r>
            <a:rPr lang="en-US" sz="1100" b="0" i="0" u="none" strike="noStrike" baseline="0">
              <a:solidFill>
                <a:schemeClr val="dk1"/>
              </a:solidFill>
              <a:effectLst/>
              <a:latin typeface="+mn-lt"/>
              <a:ea typeface="+mn-ea"/>
              <a:cs typeface="+mn-cs"/>
            </a:rPr>
            <a:t> a </a:t>
          </a:r>
          <a:r>
            <a:rPr lang="en-US" sz="1100" b="0" i="0" u="none" strike="noStrike">
              <a:solidFill>
                <a:schemeClr val="dk1"/>
              </a:solidFill>
              <a:effectLst/>
              <a:latin typeface="+mn-lt"/>
              <a:ea typeface="+mn-ea"/>
              <a:cs typeface="+mn-cs"/>
            </a:rPr>
            <a:t>reasonable administrative cost.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a:t>
          </a:r>
          <a:r>
            <a:rPr lang="en-US" sz="1100" b="0" i="0" u="none" strike="noStrike" baseline="0">
              <a:solidFill>
                <a:schemeClr val="dk1"/>
              </a:solidFill>
              <a:effectLst/>
              <a:latin typeface="+mn-lt"/>
              <a:ea typeface="+mn-ea"/>
              <a:cs typeface="+mn-cs"/>
            </a:rPr>
            <a:t> License type, the vendor should specify e</a:t>
          </a:r>
          <a:r>
            <a:rPr lang="en-US" sz="1100" b="0" i="0" u="none" strike="noStrike">
              <a:solidFill>
                <a:schemeClr val="dk1"/>
              </a:solidFill>
              <a:effectLst/>
              <a:latin typeface="+mn-lt"/>
              <a:ea typeface="+mn-ea"/>
              <a:cs typeface="+mn-cs"/>
            </a:rPr>
            <a:t>nterprise, core, seat, named, etc. </a:t>
          </a:r>
          <a:r>
            <a:rPr lang="en-US" sz="1100" b="1" i="0" u="none" strike="noStrike">
              <a:solidFill>
                <a:schemeClr val="dk1"/>
              </a:solidFill>
              <a:effectLst/>
              <a:latin typeface="+mn-lt"/>
              <a:ea typeface="+mn-ea"/>
              <a:cs typeface="+mn-cs"/>
            </a:rPr>
            <a:t>Vendors should assume that PRMP will require Curam</a:t>
          </a:r>
          <a:r>
            <a:rPr lang="en-US" sz="1100" b="1" i="0" u="none" strike="noStrike" baseline="0">
              <a:solidFill>
                <a:schemeClr val="dk1"/>
              </a:solidFill>
              <a:effectLst/>
              <a:latin typeface="+mn-lt"/>
              <a:ea typeface="+mn-ea"/>
              <a:cs typeface="+mn-cs"/>
            </a:rPr>
            <a:t> licenses for 250 caseworkers and 750 non-PRMP users (total of 1,000 Curam licenses). Use these PRMP provided numbers in the tables above to calculate license costs.</a:t>
          </a:r>
          <a:endParaRPr lang="en-US" sz="1100" b="1"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Attachment references refer to where in the vendor</a:t>
          </a:r>
          <a:r>
            <a:rPr lang="en-US" sz="1100" b="0" i="0" u="none" strike="noStrike" baseline="0">
              <a:solidFill>
                <a:schemeClr val="dk1"/>
              </a:solidFill>
              <a:effectLst/>
              <a:latin typeface="+mn-lt"/>
              <a:ea typeface="+mn-ea"/>
              <a:cs typeface="+mn-cs"/>
            </a:rPr>
            <a:t>'s proposal the vendor reference the applicable item.</a:t>
          </a:r>
          <a:endParaRPr lang="en-US" sz="1100" b="0" i="0" u="none" strike="noStrike">
            <a:solidFill>
              <a:schemeClr val="dk1"/>
            </a:solidFill>
            <a:effectLst/>
            <a:latin typeface="+mn-lt"/>
            <a:ea typeface="+mn-ea"/>
            <a:cs typeface="+mn-cs"/>
          </a:endParaRP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Software Items in the Packaged Software Costs table shall correspond to the Software Items in the Packaged Software Specifications table.</a:t>
          </a:r>
          <a:r>
            <a:rPr lang="en-US"/>
            <a:t> </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78</xdr:row>
      <xdr:rowOff>181427</xdr:rowOff>
    </xdr:from>
    <xdr:to>
      <xdr:col>11</xdr:col>
      <xdr:colOff>0</xdr:colOff>
      <xdr:row>89</xdr:row>
      <xdr:rowOff>151190</xdr:rowOff>
    </xdr:to>
    <xdr:sp macro="" textlink="">
      <xdr:nvSpPr>
        <xdr:cNvPr id="2" name="TextBox 1">
          <a:extLst>
            <a:ext uri="{FF2B5EF4-FFF2-40B4-BE49-F238E27FC236}">
              <a16:creationId xmlns:a16="http://schemas.microsoft.com/office/drawing/2014/main" id="{86F7BBF0-53D9-485A-9163-50EA1C84DCD5}"/>
            </a:ext>
          </a:extLst>
        </xdr:cNvPr>
        <xdr:cNvSpPr txBox="1"/>
      </xdr:nvSpPr>
      <xdr:spPr>
        <a:xfrm>
          <a:off x="0" y="15148377"/>
          <a:ext cx="14528800" cy="1995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The vendor shall be responsible for the risk of loss or damages that occur during delivery and installation of the equipment. Costs shall include all environments (e.g., Development, Test, Training, Production).</a:t>
          </a:r>
        </a:p>
        <a:p>
          <a:endParaRPr lang="en-US" sz="1100"/>
        </a:p>
        <a:p>
          <a:r>
            <a:rPr lang="en-US" sz="1100"/>
            <a:t>Attachment references refer to where in the vendor's proposal the vendor reference the applicable item.</a:t>
          </a:r>
        </a:p>
        <a:p>
          <a:endParaRPr lang="en-US" sz="1100"/>
        </a:p>
        <a:p>
          <a:r>
            <a:rPr lang="en-US" sz="1100"/>
            <a:t>The vendor may insert additional rows as required.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Hardware Items in the Hardware Costs table shall correspond to the Hardware Items in the Hardware Specifications table.</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28</xdr:row>
      <xdr:rowOff>1</xdr:rowOff>
    </xdr:from>
    <xdr:to>
      <xdr:col>5</xdr:col>
      <xdr:colOff>1592540</xdr:colOff>
      <xdr:row>35</xdr:row>
      <xdr:rowOff>1</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2461"/>
          <a:ext cx="11319127"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concerns are accurately expressed. 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Terms and Conditions and Mandatory Requirements of the RFP.</a:t>
          </a:r>
        </a:p>
        <a:p>
          <a:r>
            <a:rPr lang="en-US" sz="1100"/>
            <a:t> - Clearly identify and explain all of the pricing assumptions made, upon which pricing is predicated including the cost/pricing impact if the assumption is invalid.</a:t>
          </a:r>
        </a:p>
        <a:p>
          <a:r>
            <a:rPr lang="en-US" sz="1100"/>
            <a:t> - State if any charge is subject to Special Conditions, and clearly specify those conditions and quantify their impact upon the charges.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3"/>
  <sheetViews>
    <sheetView showGridLines="0" zoomScale="95" zoomScaleNormal="160" workbookViewId="0">
      <selection activeCell="B16" sqref="B16"/>
    </sheetView>
  </sheetViews>
  <sheetFormatPr defaultColWidth="8.81640625" defaultRowHeight="14.5" x14ac:dyDescent="0.35"/>
  <cols>
    <col min="1" max="1" width="30" customWidth="1"/>
    <col min="2" max="2" width="75.81640625" style="42" customWidth="1"/>
    <col min="4" max="4" width="11.1796875" bestFit="1" customWidth="1"/>
  </cols>
  <sheetData>
    <row r="1" spans="1:3" ht="18.5" x14ac:dyDescent="0.45">
      <c r="A1" s="44" t="s">
        <v>0</v>
      </c>
      <c r="B1" s="45"/>
    </row>
    <row r="2" spans="1:3" ht="18.5" x14ac:dyDescent="0.45">
      <c r="A2" s="46" t="s">
        <v>1</v>
      </c>
      <c r="B2" s="47"/>
    </row>
    <row r="3" spans="1:3" ht="16" thickBot="1" x14ac:dyDescent="0.4">
      <c r="A3" s="10"/>
      <c r="B3" s="43"/>
    </row>
    <row r="4" spans="1:3" ht="16" thickBot="1" x14ac:dyDescent="0.4">
      <c r="A4" s="78" t="s">
        <v>2</v>
      </c>
      <c r="B4" s="79" t="s">
        <v>3</v>
      </c>
    </row>
    <row r="5" spans="1:3" ht="26.25" customHeight="1" x14ac:dyDescent="0.35">
      <c r="A5" s="4" t="s">
        <v>4</v>
      </c>
      <c r="B5" s="80" t="s">
        <v>5</v>
      </c>
      <c r="C5" s="1"/>
    </row>
    <row r="6" spans="1:3" ht="29" x14ac:dyDescent="0.35">
      <c r="A6" s="4" t="s">
        <v>6</v>
      </c>
      <c r="B6" s="68" t="s">
        <v>7</v>
      </c>
      <c r="C6" s="85"/>
    </row>
    <row r="7" spans="1:3" ht="25.5" customHeight="1" x14ac:dyDescent="0.35">
      <c r="A7" s="4" t="s">
        <v>8</v>
      </c>
      <c r="B7" s="68" t="s">
        <v>9</v>
      </c>
      <c r="C7" s="2"/>
    </row>
    <row r="8" spans="1:3" x14ac:dyDescent="0.35">
      <c r="A8" s="4" t="s">
        <v>10</v>
      </c>
      <c r="B8" s="68" t="s">
        <v>11</v>
      </c>
      <c r="C8" s="2"/>
    </row>
    <row r="9" spans="1:3" ht="43.5" x14ac:dyDescent="0.35">
      <c r="A9" s="4" t="s">
        <v>12</v>
      </c>
      <c r="B9" s="81" t="s">
        <v>13</v>
      </c>
    </row>
    <row r="10" spans="1:3" ht="21" customHeight="1" x14ac:dyDescent="0.35">
      <c r="A10" s="87" t="s">
        <v>14</v>
      </c>
      <c r="B10" s="69" t="s">
        <v>15</v>
      </c>
    </row>
    <row r="11" spans="1:3" x14ac:dyDescent="0.35">
      <c r="A11" s="87" t="s">
        <v>16</v>
      </c>
      <c r="B11" s="69" t="s">
        <v>17</v>
      </c>
    </row>
    <row r="12" spans="1:3" ht="31" customHeight="1" x14ac:dyDescent="0.35">
      <c r="A12" s="86" t="s">
        <v>18</v>
      </c>
      <c r="B12" s="68" t="s">
        <v>19</v>
      </c>
    </row>
    <row r="13" spans="1:3" ht="21.75" customHeight="1" thickBot="1" x14ac:dyDescent="0.4">
      <c r="A13" s="86" t="s">
        <v>20</v>
      </c>
      <c r="B13" s="70" t="s">
        <v>21</v>
      </c>
    </row>
  </sheetData>
  <hyperlinks>
    <hyperlink ref="A5" location="'1. Instructions'!A1" display="1. Instructions" xr:uid="{00000000-0004-0000-0000-000000000000}"/>
    <hyperlink ref="A6" location="'2. Cost Summary'!A1" display="2. Cost Summary" xr:uid="{00000000-0004-0000-0000-000001000000}"/>
    <hyperlink ref="A7" location="'3. Labor Rates'!A1" display="3. Labor Rates" xr:uid="{00000000-0004-0000-0000-000002000000}"/>
    <hyperlink ref="A8" location="'4. Project Deliverables'!A1" display="4. Project Deliverables" xr:uid="{00000000-0004-0000-0000-000003000000}"/>
    <hyperlink ref="A9" location="'5. Maint &amp; Ops Support'!A1" display="5. Maint &amp; Ops Support" xr:uid="{00000000-0004-0000-0000-000008000000}"/>
    <hyperlink ref="A10" location="'7. Hosting &amp; Disaster Recovery'!A1" display="7. Hosting &amp; Disaster Recovery" xr:uid="{E9C4603E-B6BE-4222-8D3B-8C5CD2311698}"/>
    <hyperlink ref="A11" location="'8. Packaged Software'!A1" display="8. Packaged Software" xr:uid="{3002AACC-9D1E-4093-BAD7-92C6E0330284}"/>
    <hyperlink ref="A12" location="'9. Hardware (If Applicable)'!A1" display="9. Hardware (If Applicable)" xr:uid="{C65A6A37-291A-401D-BB56-2E0C9697ACA1}"/>
    <hyperlink ref="A13" location="'10. Assumptions'!A1" display="10. Assumptions" xr:uid="{BDB28A32-0486-4A50-BEA3-CEC94AA0F437}"/>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28"/>
  <sheetViews>
    <sheetView showGridLines="0" showZeros="0" topLeftCell="A2" zoomScale="52" zoomScaleNormal="63" workbookViewId="0">
      <selection activeCell="D41" sqref="D41"/>
    </sheetView>
  </sheetViews>
  <sheetFormatPr defaultColWidth="8.81640625" defaultRowHeight="14.5" x14ac:dyDescent="0.35"/>
  <cols>
    <col min="1" max="1" width="17.81640625" customWidth="1"/>
    <col min="2" max="3" width="14.81640625" customWidth="1"/>
    <col min="4" max="5" width="45.81640625" customWidth="1"/>
    <col min="6" max="6" width="23" customWidth="1"/>
  </cols>
  <sheetData>
    <row r="1" spans="1:8" ht="15" hidden="1" thickBot="1" x14ac:dyDescent="0.4"/>
    <row r="2" spans="1:8" ht="18.75" customHeight="1" x14ac:dyDescent="0.45">
      <c r="A2" s="44" t="str">
        <f>varModuleName</f>
        <v>PRMP EE System Takeover</v>
      </c>
      <c r="B2" s="48"/>
      <c r="C2" s="48"/>
      <c r="D2" s="48"/>
      <c r="E2" s="48"/>
      <c r="F2" s="56"/>
    </row>
    <row r="3" spans="1:8" ht="18.75" customHeight="1" x14ac:dyDescent="0.45">
      <c r="A3" s="46" t="s">
        <v>20</v>
      </c>
      <c r="B3" s="49"/>
      <c r="C3" s="49"/>
      <c r="D3" s="49"/>
      <c r="E3" s="49"/>
      <c r="F3" s="57"/>
    </row>
    <row r="4" spans="1:8" ht="16" thickBot="1" x14ac:dyDescent="0.4">
      <c r="A4" s="25" t="s">
        <v>39</v>
      </c>
      <c r="B4" s="58" t="str">
        <f>'2. Cost Summary'!B4</f>
        <v>&lt;Insert Name&gt;</v>
      </c>
      <c r="C4" s="59"/>
      <c r="D4" s="59"/>
      <c r="E4" s="59"/>
      <c r="F4" s="60"/>
    </row>
    <row r="5" spans="1:8" ht="15" thickBot="1" x14ac:dyDescent="0.4"/>
    <row r="6" spans="1:8" ht="42" customHeight="1" x14ac:dyDescent="0.35">
      <c r="A6" s="61" t="s">
        <v>223</v>
      </c>
      <c r="B6" s="62" t="s">
        <v>207</v>
      </c>
      <c r="C6" s="62" t="s">
        <v>198</v>
      </c>
      <c r="D6" s="63" t="s">
        <v>3</v>
      </c>
      <c r="E6" s="63" t="s">
        <v>224</v>
      </c>
      <c r="F6" s="64" t="s">
        <v>225</v>
      </c>
      <c r="G6" s="3"/>
      <c r="H6" s="3"/>
    </row>
    <row r="7" spans="1:8" x14ac:dyDescent="0.35">
      <c r="A7" s="40">
        <v>1</v>
      </c>
      <c r="B7" s="103"/>
      <c r="C7" s="103"/>
      <c r="D7" s="9"/>
      <c r="E7" s="9"/>
      <c r="F7" s="114">
        <v>0</v>
      </c>
    </row>
    <row r="8" spans="1:8" x14ac:dyDescent="0.35">
      <c r="A8" s="40">
        <v>2</v>
      </c>
      <c r="B8" s="103"/>
      <c r="C8" s="103"/>
      <c r="D8" s="9"/>
      <c r="E8" s="9"/>
      <c r="F8" s="114">
        <v>0</v>
      </c>
    </row>
    <row r="9" spans="1:8" x14ac:dyDescent="0.35">
      <c r="A9" s="40">
        <v>3</v>
      </c>
      <c r="B9" s="103"/>
      <c r="C9" s="103"/>
      <c r="D9" s="9"/>
      <c r="E9" s="9"/>
      <c r="F9" s="114">
        <v>0</v>
      </c>
    </row>
    <row r="10" spans="1:8" x14ac:dyDescent="0.35">
      <c r="A10" s="40">
        <v>4</v>
      </c>
      <c r="B10" s="103"/>
      <c r="C10" s="103"/>
      <c r="D10" s="9"/>
      <c r="E10" s="9"/>
      <c r="F10" s="114">
        <v>0</v>
      </c>
    </row>
    <row r="11" spans="1:8" x14ac:dyDescent="0.35">
      <c r="A11" s="40">
        <v>5</v>
      </c>
      <c r="B11" s="103"/>
      <c r="C11" s="103"/>
      <c r="D11" s="9"/>
      <c r="E11" s="9"/>
      <c r="F11" s="114">
        <v>0</v>
      </c>
    </row>
    <row r="12" spans="1:8" x14ac:dyDescent="0.35">
      <c r="A12" s="40">
        <v>6</v>
      </c>
      <c r="B12" s="103"/>
      <c r="C12" s="103"/>
      <c r="D12" s="9"/>
      <c r="E12" s="9"/>
      <c r="F12" s="114">
        <v>0</v>
      </c>
    </row>
    <row r="13" spans="1:8" x14ac:dyDescent="0.35">
      <c r="A13" s="40">
        <v>7</v>
      </c>
      <c r="B13" s="103"/>
      <c r="C13" s="103"/>
      <c r="D13" s="9"/>
      <c r="E13" s="9"/>
      <c r="F13" s="114">
        <v>0</v>
      </c>
    </row>
    <row r="14" spans="1:8" x14ac:dyDescent="0.35">
      <c r="A14" s="40">
        <v>8</v>
      </c>
      <c r="B14" s="103"/>
      <c r="C14" s="103"/>
      <c r="D14" s="9"/>
      <c r="E14" s="9"/>
      <c r="F14" s="114">
        <v>0</v>
      </c>
    </row>
    <row r="15" spans="1:8" x14ac:dyDescent="0.35">
      <c r="A15" s="40">
        <v>9</v>
      </c>
      <c r="B15" s="103"/>
      <c r="C15" s="103"/>
      <c r="D15" s="9"/>
      <c r="E15" s="9"/>
      <c r="F15" s="114">
        <v>0</v>
      </c>
    </row>
    <row r="16" spans="1:8" x14ac:dyDescent="0.35">
      <c r="A16" s="40">
        <v>10</v>
      </c>
      <c r="B16" s="103"/>
      <c r="C16" s="103"/>
      <c r="D16" s="9"/>
      <c r="E16" s="9"/>
      <c r="F16" s="114">
        <v>0</v>
      </c>
    </row>
    <row r="17" spans="1:6" x14ac:dyDescent="0.35">
      <c r="A17" s="40">
        <v>11</v>
      </c>
      <c r="B17" s="103"/>
      <c r="C17" s="103"/>
      <c r="D17" s="9"/>
      <c r="E17" s="9"/>
      <c r="F17" s="114">
        <v>0</v>
      </c>
    </row>
    <row r="18" spans="1:6" x14ac:dyDescent="0.35">
      <c r="A18" s="40">
        <v>12</v>
      </c>
      <c r="B18" s="103"/>
      <c r="C18" s="103"/>
      <c r="D18" s="9"/>
      <c r="E18" s="9"/>
      <c r="F18" s="114">
        <v>0</v>
      </c>
    </row>
    <row r="19" spans="1:6" x14ac:dyDescent="0.35">
      <c r="A19" s="40">
        <v>13</v>
      </c>
      <c r="B19" s="103"/>
      <c r="C19" s="103"/>
      <c r="D19" s="9"/>
      <c r="E19" s="9"/>
      <c r="F19" s="114">
        <v>0</v>
      </c>
    </row>
    <row r="20" spans="1:6" x14ac:dyDescent="0.35">
      <c r="A20" s="40">
        <v>14</v>
      </c>
      <c r="B20" s="103"/>
      <c r="C20" s="103"/>
      <c r="D20" s="9"/>
      <c r="E20" s="9"/>
      <c r="F20" s="114">
        <v>0</v>
      </c>
    </row>
    <row r="21" spans="1:6" x14ac:dyDescent="0.35">
      <c r="A21" s="40">
        <v>15</v>
      </c>
      <c r="B21" s="103"/>
      <c r="C21" s="103"/>
      <c r="D21" s="9"/>
      <c r="E21" s="9"/>
      <c r="F21" s="114">
        <v>0</v>
      </c>
    </row>
    <row r="22" spans="1:6" x14ac:dyDescent="0.35">
      <c r="A22" s="40">
        <v>16</v>
      </c>
      <c r="B22" s="103"/>
      <c r="C22" s="103"/>
      <c r="D22" s="9"/>
      <c r="E22" s="9"/>
      <c r="F22" s="114">
        <v>0</v>
      </c>
    </row>
    <row r="23" spans="1:6" x14ac:dyDescent="0.35">
      <c r="A23" s="40">
        <v>17</v>
      </c>
      <c r="B23" s="103"/>
      <c r="C23" s="103"/>
      <c r="D23" s="9"/>
      <c r="E23" s="9"/>
      <c r="F23" s="114">
        <v>0</v>
      </c>
    </row>
    <row r="24" spans="1:6" x14ac:dyDescent="0.35">
      <c r="A24" s="40">
        <v>18</v>
      </c>
      <c r="B24" s="103"/>
      <c r="C24" s="103"/>
      <c r="D24" s="9"/>
      <c r="E24" s="9"/>
      <c r="F24" s="114">
        <v>0</v>
      </c>
    </row>
    <row r="25" spans="1:6" x14ac:dyDescent="0.35">
      <c r="A25" s="40">
        <v>19</v>
      </c>
      <c r="B25" s="103"/>
      <c r="C25" s="103"/>
      <c r="D25" s="9"/>
      <c r="E25" s="9"/>
      <c r="F25" s="114">
        <v>0</v>
      </c>
    </row>
    <row r="26" spans="1:6" ht="15" thickBot="1" x14ac:dyDescent="0.4">
      <c r="A26" s="41">
        <v>20</v>
      </c>
      <c r="B26" s="115"/>
      <c r="C26" s="115"/>
      <c r="D26" s="39"/>
      <c r="E26" s="39"/>
      <c r="F26" s="116">
        <v>0</v>
      </c>
    </row>
    <row r="28" spans="1:6" x14ac:dyDescent="0.35">
      <c r="A28" s="280" t="s">
        <v>59</v>
      </c>
      <c r="B28" s="281"/>
      <c r="C28" s="281"/>
      <c r="D28" s="281"/>
      <c r="E28" s="281"/>
      <c r="F28" s="282"/>
    </row>
  </sheetData>
  <mergeCells count="1">
    <mergeCell ref="A28:F28"/>
  </mergeCells>
  <printOptions horizontalCentered="1"/>
  <pageMargins left="0.7" right="0.7" top="0.75" bottom="0.75" header="0.3" footer="0.3"/>
  <pageSetup scale="75"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E18"/>
  <sheetViews>
    <sheetView topLeftCell="A11" zoomScale="64" zoomScaleNormal="100" workbookViewId="0">
      <selection activeCell="I12" sqref="I12"/>
    </sheetView>
  </sheetViews>
  <sheetFormatPr defaultRowHeight="14.5" x14ac:dyDescent="0.35"/>
  <cols>
    <col min="1" max="1" width="9.453125" customWidth="1"/>
    <col min="2" max="2" width="66.453125" customWidth="1"/>
    <col min="3" max="3" width="30" customWidth="1"/>
  </cols>
  <sheetData>
    <row r="1" spans="1:3" ht="18.5" x14ac:dyDescent="0.45">
      <c r="A1" s="44" t="str">
        <f>varModuleName</f>
        <v>PRMP EE System Takeover</v>
      </c>
      <c r="B1" s="48"/>
      <c r="C1" s="19"/>
    </row>
    <row r="2" spans="1:3" ht="18.5" x14ac:dyDescent="0.45">
      <c r="A2" s="46" t="s">
        <v>4</v>
      </c>
      <c r="B2" s="49"/>
      <c r="C2" s="20"/>
    </row>
    <row r="3" spans="1:3" ht="48.75" customHeight="1" thickBot="1" x14ac:dyDescent="0.4">
      <c r="A3" s="170" t="s">
        <v>22</v>
      </c>
      <c r="B3" s="171"/>
      <c r="C3" s="172"/>
    </row>
    <row r="4" spans="1:3" ht="15" thickBot="1" x14ac:dyDescent="0.4">
      <c r="A4" s="101"/>
      <c r="B4" s="101"/>
      <c r="C4" s="101"/>
    </row>
    <row r="5" spans="1:3" x14ac:dyDescent="0.35">
      <c r="A5" s="50" t="s">
        <v>23</v>
      </c>
      <c r="B5" s="51" t="s">
        <v>24</v>
      </c>
      <c r="C5" s="52" t="s">
        <v>25</v>
      </c>
    </row>
    <row r="6" spans="1:3" ht="76.5" customHeight="1" x14ac:dyDescent="0.35">
      <c r="A6" s="28">
        <v>1</v>
      </c>
      <c r="B6" s="5" t="s">
        <v>26</v>
      </c>
      <c r="C6" s="29" t="s">
        <v>27</v>
      </c>
    </row>
    <row r="7" spans="1:3" ht="43.5" x14ac:dyDescent="0.35">
      <c r="A7" s="28">
        <v>2</v>
      </c>
      <c r="B7" s="6" t="s">
        <v>28</v>
      </c>
      <c r="C7" s="29" t="s">
        <v>27</v>
      </c>
    </row>
    <row r="8" spans="1:3" x14ac:dyDescent="0.35">
      <c r="A8" s="28">
        <v>3</v>
      </c>
      <c r="B8" s="6" t="s">
        <v>29</v>
      </c>
      <c r="C8" s="29" t="s">
        <v>27</v>
      </c>
    </row>
    <row r="9" spans="1:3" ht="43.5" x14ac:dyDescent="0.35">
      <c r="A9" s="28">
        <v>4</v>
      </c>
      <c r="B9" s="5" t="s">
        <v>30</v>
      </c>
      <c r="C9" s="29" t="s">
        <v>27</v>
      </c>
    </row>
    <row r="10" spans="1:3" ht="92.25" customHeight="1" x14ac:dyDescent="0.35">
      <c r="A10" s="28">
        <v>5</v>
      </c>
      <c r="B10" s="6" t="s">
        <v>31</v>
      </c>
      <c r="C10" s="29" t="s">
        <v>27</v>
      </c>
    </row>
    <row r="11" spans="1:3" ht="228" customHeight="1" x14ac:dyDescent="0.35">
      <c r="A11" s="28">
        <v>6</v>
      </c>
      <c r="B11" s="168" t="s">
        <v>241</v>
      </c>
      <c r="C11" s="29" t="s">
        <v>238</v>
      </c>
    </row>
    <row r="12" spans="1:3" ht="45.65" customHeight="1" x14ac:dyDescent="0.35">
      <c r="A12" s="28">
        <v>7</v>
      </c>
      <c r="B12" s="5" t="s">
        <v>32</v>
      </c>
      <c r="C12" s="29" t="s">
        <v>6</v>
      </c>
    </row>
    <row r="13" spans="1:3" ht="72.5" x14ac:dyDescent="0.35">
      <c r="A13" s="28">
        <v>8</v>
      </c>
      <c r="B13" s="5" t="s">
        <v>240</v>
      </c>
      <c r="C13" s="29" t="s">
        <v>239</v>
      </c>
    </row>
    <row r="14" spans="1:3" ht="29" x14ac:dyDescent="0.35">
      <c r="A14" s="28">
        <v>9</v>
      </c>
      <c r="B14" s="5" t="s">
        <v>33</v>
      </c>
      <c r="C14" s="29" t="s">
        <v>34</v>
      </c>
    </row>
    <row r="15" spans="1:3" ht="72.5" x14ac:dyDescent="0.35">
      <c r="A15" s="28">
        <v>10</v>
      </c>
      <c r="B15" s="88" t="s">
        <v>35</v>
      </c>
      <c r="C15" s="29" t="s">
        <v>10</v>
      </c>
    </row>
    <row r="16" spans="1:3" ht="29" x14ac:dyDescent="0.35">
      <c r="A16" s="28">
        <v>11</v>
      </c>
      <c r="B16" s="5" t="s">
        <v>36</v>
      </c>
      <c r="C16" s="29" t="s">
        <v>10</v>
      </c>
    </row>
    <row r="17" spans="1:5" ht="43.5" x14ac:dyDescent="0.35">
      <c r="A17" s="28">
        <v>12</v>
      </c>
      <c r="B17" s="5" t="s">
        <v>37</v>
      </c>
      <c r="C17" s="29" t="s">
        <v>12</v>
      </c>
    </row>
    <row r="18" spans="1:5" ht="87.5" thickBot="1" x14ac:dyDescent="0.4">
      <c r="A18" s="28">
        <v>13</v>
      </c>
      <c r="B18" s="5" t="s">
        <v>38</v>
      </c>
      <c r="C18" s="30" t="s">
        <v>20</v>
      </c>
      <c r="E18" s="130"/>
    </row>
  </sheetData>
  <mergeCells count="1">
    <mergeCell ref="A3:C3"/>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K36"/>
  <sheetViews>
    <sheetView showGridLines="0" showZeros="0" topLeftCell="A2" zoomScale="66" zoomScaleNormal="66" zoomScalePageLayoutView="40" workbookViewId="0">
      <selection activeCell="B16" sqref="B16"/>
    </sheetView>
  </sheetViews>
  <sheetFormatPr defaultColWidth="8.81640625" defaultRowHeight="14.5" x14ac:dyDescent="0.35"/>
  <cols>
    <col min="1" max="1" width="35.453125" bestFit="1" customWidth="1"/>
    <col min="2" max="2" width="22.453125" bestFit="1" customWidth="1"/>
    <col min="3" max="3" width="21.453125" customWidth="1"/>
    <col min="4" max="9" width="15.26953125" customWidth="1"/>
    <col min="10" max="10" width="31.26953125" customWidth="1"/>
    <col min="11" max="13" width="15.26953125" customWidth="1"/>
  </cols>
  <sheetData>
    <row r="1" spans="1:11" hidden="1" x14ac:dyDescent="0.35"/>
    <row r="2" spans="1:11" ht="18.5" x14ac:dyDescent="0.45">
      <c r="A2" s="44" t="str">
        <f>varModuleName</f>
        <v>PRMP EE System Takeover</v>
      </c>
      <c r="B2" s="48"/>
      <c r="C2" s="48"/>
      <c r="D2" s="48"/>
      <c r="E2" s="48"/>
      <c r="F2" s="48"/>
      <c r="G2" s="90"/>
    </row>
    <row r="3" spans="1:11" ht="18.5" x14ac:dyDescent="0.45">
      <c r="A3" s="46" t="s">
        <v>6</v>
      </c>
      <c r="B3" s="49"/>
      <c r="C3" s="49"/>
      <c r="D3" s="49"/>
      <c r="E3" s="49"/>
      <c r="F3" s="49"/>
      <c r="G3" s="89"/>
    </row>
    <row r="4" spans="1:11" ht="16" thickBot="1" x14ac:dyDescent="0.4">
      <c r="A4" s="25" t="s">
        <v>39</v>
      </c>
      <c r="B4" s="128" t="s">
        <v>40</v>
      </c>
      <c r="C4" s="58"/>
      <c r="D4" s="58"/>
      <c r="E4" s="58"/>
      <c r="F4" s="178"/>
      <c r="G4" s="179"/>
    </row>
    <row r="5" spans="1:11" ht="15" thickBot="1" x14ac:dyDescent="0.4"/>
    <row r="6" spans="1:11" ht="55.5" x14ac:dyDescent="0.35">
      <c r="A6" s="180" t="s">
        <v>41</v>
      </c>
      <c r="B6" s="181"/>
      <c r="C6" s="181"/>
      <c r="D6" s="181"/>
      <c r="E6" s="181"/>
      <c r="F6" s="181"/>
      <c r="G6" s="181"/>
      <c r="H6" s="181"/>
      <c r="J6" s="156" t="s">
        <v>231</v>
      </c>
      <c r="K6" s="157">
        <v>12</v>
      </c>
    </row>
    <row r="7" spans="1:11" ht="15.5" x14ac:dyDescent="0.35">
      <c r="A7" s="182" t="s">
        <v>3</v>
      </c>
      <c r="B7" s="186" t="s">
        <v>42</v>
      </c>
      <c r="C7" s="186"/>
      <c r="D7" s="186" t="s">
        <v>43</v>
      </c>
      <c r="E7" s="186"/>
      <c r="F7" s="186" t="s">
        <v>44</v>
      </c>
      <c r="G7" s="186"/>
      <c r="H7" s="113"/>
    </row>
    <row r="8" spans="1:11" ht="72.5" x14ac:dyDescent="0.35">
      <c r="A8" s="183"/>
      <c r="B8" s="131" t="s">
        <v>226</v>
      </c>
      <c r="C8" s="185" t="s">
        <v>45</v>
      </c>
      <c r="D8" s="185"/>
      <c r="E8" s="185"/>
      <c r="F8" s="185"/>
      <c r="G8" s="185"/>
      <c r="H8" s="176" t="s">
        <v>46</v>
      </c>
    </row>
    <row r="9" spans="1:11" ht="29.15" customHeight="1" x14ac:dyDescent="0.35">
      <c r="A9" s="184"/>
      <c r="B9" s="12" t="s">
        <v>47</v>
      </c>
      <c r="C9" s="11" t="s">
        <v>48</v>
      </c>
      <c r="D9" s="12" t="s">
        <v>49</v>
      </c>
      <c r="E9" s="11" t="s">
        <v>50</v>
      </c>
      <c r="F9" s="12" t="s">
        <v>51</v>
      </c>
      <c r="G9" s="11" t="s">
        <v>52</v>
      </c>
      <c r="H9" s="177"/>
    </row>
    <row r="10" spans="1:11" x14ac:dyDescent="0.35">
      <c r="A10" s="161" t="s">
        <v>53</v>
      </c>
      <c r="B10" s="84">
        <f>'4. Project Deliverables'!E48+('4. Project Deliverables'!E55*K6)+((12-K6)*'4. Project Deliverables'!E60)</f>
        <v>0</v>
      </c>
      <c r="C10" s="82">
        <f>'4. Project Deliverables'!$E$60*12</f>
        <v>0</v>
      </c>
      <c r="D10" s="84">
        <f>'4. Project Deliverables'!$E$60*12</f>
        <v>0</v>
      </c>
      <c r="E10" s="82">
        <f>'4. Project Deliverables'!$E$60*12</f>
        <v>0</v>
      </c>
      <c r="F10" s="84">
        <f>'4. Project Deliverables'!$E$60*12</f>
        <v>0</v>
      </c>
      <c r="G10" s="82">
        <f>'4. Project Deliverables'!$E$60*K6</f>
        <v>0</v>
      </c>
      <c r="H10" s="108">
        <f>SUM(B10:G10)</f>
        <v>0</v>
      </c>
      <c r="I10" s="130"/>
    </row>
    <row r="11" spans="1:11" x14ac:dyDescent="0.35">
      <c r="A11" s="161" t="s">
        <v>54</v>
      </c>
      <c r="B11" s="72">
        <f>'5. Maint &amp; Ops Support'!C40</f>
        <v>0</v>
      </c>
      <c r="C11" s="83">
        <f>'5. Maint &amp; Ops Support'!E40</f>
        <v>0</v>
      </c>
      <c r="D11" s="72">
        <f>'5. Maint &amp; Ops Support'!G40</f>
        <v>0</v>
      </c>
      <c r="E11" s="83">
        <f>'5. Maint &amp; Ops Support'!I40</f>
        <v>0</v>
      </c>
      <c r="F11" s="72">
        <f>'5. Maint &amp; Ops Support'!K40</f>
        <v>0</v>
      </c>
      <c r="G11" s="83">
        <f>'5. Maint &amp; Ops Support'!M40</f>
        <v>0</v>
      </c>
      <c r="H11" s="108">
        <f t="shared" ref="H11:H15" si="0">SUM(B11:G11)</f>
        <v>0</v>
      </c>
      <c r="I11" s="130"/>
    </row>
    <row r="12" spans="1:11" x14ac:dyDescent="0.35">
      <c r="A12" s="161" t="s">
        <v>55</v>
      </c>
      <c r="B12" s="72">
        <f>'3. Labor Rates'!B38*20000</f>
        <v>0</v>
      </c>
      <c r="C12" s="83">
        <f>'3. Labor Rates'!C38*20000</f>
        <v>0</v>
      </c>
      <c r="D12" s="72">
        <f>'3. Labor Rates'!D38*20000</f>
        <v>0</v>
      </c>
      <c r="E12" s="83">
        <f>'3. Labor Rates'!E38*20000</f>
        <v>0</v>
      </c>
      <c r="F12" s="72">
        <f>'3. Labor Rates'!F38*20000</f>
        <v>0</v>
      </c>
      <c r="G12" s="83">
        <f>'3. Labor Rates'!G38*20000</f>
        <v>0</v>
      </c>
      <c r="H12" s="108">
        <f t="shared" si="0"/>
        <v>0</v>
      </c>
    </row>
    <row r="13" spans="1:11" x14ac:dyDescent="0.35">
      <c r="A13" s="161" t="s">
        <v>56</v>
      </c>
      <c r="B13" s="72">
        <f>'6. Hosting &amp; Disaster Recovery'!B14</f>
        <v>0</v>
      </c>
      <c r="C13" s="83">
        <f>'6. Hosting &amp; Disaster Recovery'!C14</f>
        <v>0</v>
      </c>
      <c r="D13" s="72">
        <f>'6. Hosting &amp; Disaster Recovery'!D14</f>
        <v>0</v>
      </c>
      <c r="E13" s="83">
        <f>'6. Hosting &amp; Disaster Recovery'!E14</f>
        <v>0</v>
      </c>
      <c r="F13" s="72">
        <f>'6. Hosting &amp; Disaster Recovery'!F14</f>
        <v>0</v>
      </c>
      <c r="G13" s="83">
        <f>'6. Hosting &amp; Disaster Recovery'!G14</f>
        <v>0</v>
      </c>
      <c r="H13" s="108">
        <f t="shared" si="0"/>
        <v>0</v>
      </c>
    </row>
    <row r="14" spans="1:11" x14ac:dyDescent="0.35">
      <c r="A14" s="160" t="s">
        <v>233</v>
      </c>
      <c r="B14" s="109">
        <f>'7. Packaged Software'!I42+'7. Packaged Software'!J42</f>
        <v>0</v>
      </c>
      <c r="C14" s="110">
        <f>'7. Packaged Software'!K42</f>
        <v>0</v>
      </c>
      <c r="D14" s="109">
        <f>'7. Packaged Software'!L42</f>
        <v>0</v>
      </c>
      <c r="E14" s="110">
        <f>'7. Packaged Software'!M42</f>
        <v>0</v>
      </c>
      <c r="F14" s="109">
        <f>'7. Packaged Software'!N42</f>
        <v>0</v>
      </c>
      <c r="G14" s="110">
        <f>'7. Packaged Software'!O42</f>
        <v>0</v>
      </c>
      <c r="H14" s="108">
        <f t="shared" si="0"/>
        <v>0</v>
      </c>
    </row>
    <row r="15" spans="1:11" x14ac:dyDescent="0.35">
      <c r="A15" s="161" t="s">
        <v>57</v>
      </c>
      <c r="B15" s="72">
        <f>'8. Hardware (If Applicable)'!I42+'8. Hardware (If Applicable)'!J42</f>
        <v>0</v>
      </c>
      <c r="C15" s="83">
        <f>'8. Hardware (If Applicable)'!K42</f>
        <v>0</v>
      </c>
      <c r="D15" s="72">
        <f>'8. Hardware (If Applicable)'!L42</f>
        <v>0</v>
      </c>
      <c r="E15" s="83">
        <f>'8. Hardware (If Applicable)'!M42</f>
        <v>0</v>
      </c>
      <c r="F15" s="72">
        <f>'8. Hardware (If Applicable)'!N42</f>
        <v>0</v>
      </c>
      <c r="G15" s="83">
        <f>'8. Hardware (If Applicable)'!O42</f>
        <v>0</v>
      </c>
      <c r="H15" s="108">
        <f t="shared" si="0"/>
        <v>0</v>
      </c>
    </row>
    <row r="16" spans="1:11" ht="15" thickBot="1" x14ac:dyDescent="0.4">
      <c r="A16" s="107" t="s">
        <v>58</v>
      </c>
      <c r="B16" s="21">
        <f>SUM(B10:B15)</f>
        <v>0</v>
      </c>
      <c r="C16" s="21">
        <f t="shared" ref="C16:G16" si="1">SUM(C10:C15)</f>
        <v>0</v>
      </c>
      <c r="D16" s="21">
        <f t="shared" si="1"/>
        <v>0</v>
      </c>
      <c r="E16" s="21">
        <f t="shared" si="1"/>
        <v>0</v>
      </c>
      <c r="F16" s="21">
        <f t="shared" si="1"/>
        <v>0</v>
      </c>
      <c r="G16" s="21">
        <f t="shared" si="1"/>
        <v>0</v>
      </c>
      <c r="H16" s="21">
        <f>SUM(H10:H15)</f>
        <v>0</v>
      </c>
    </row>
    <row r="17" spans="1:7" ht="15" thickBot="1" x14ac:dyDescent="0.4"/>
    <row r="18" spans="1:7" x14ac:dyDescent="0.35">
      <c r="A18" s="173" t="s">
        <v>59</v>
      </c>
      <c r="B18" s="174"/>
      <c r="C18" s="174"/>
      <c r="D18" s="174"/>
      <c r="E18" s="174"/>
      <c r="F18" s="174"/>
      <c r="G18" s="175"/>
    </row>
    <row r="36" spans="2:2" x14ac:dyDescent="0.35">
      <c r="B36" s="23"/>
    </row>
  </sheetData>
  <mergeCells count="9">
    <mergeCell ref="A18:G18"/>
    <mergeCell ref="H8:H9"/>
    <mergeCell ref="F4:G4"/>
    <mergeCell ref="A6:H6"/>
    <mergeCell ref="A7:A9"/>
    <mergeCell ref="C8:G8"/>
    <mergeCell ref="B7:C7"/>
    <mergeCell ref="D7:E7"/>
    <mergeCell ref="F7:G7"/>
  </mergeCells>
  <phoneticPr fontId="21" type="noConversion"/>
  <dataValidations count="1">
    <dataValidation type="list" allowBlank="1" showInputMessage="1" showErrorMessage="1" sqref="K6" xr:uid="{808BD1DD-AA9C-4BC7-BA6F-B9448AA2A065}">
      <formula1>"1,2,3,4,5,6,7,8,9,10,11,12"</formula1>
    </dataValidation>
  </dataValidations>
  <printOptions horizontalCentered="1"/>
  <pageMargins left="0.7" right="0.7" top="0.75" bottom="0.75" header="0.3" footer="0.3"/>
  <pageSetup scale="5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K45"/>
  <sheetViews>
    <sheetView showGridLines="0" showZeros="0" topLeftCell="A16" zoomScale="56" zoomScaleNormal="200" zoomScalePageLayoutView="40" workbookViewId="0">
      <selection activeCell="D58" sqref="D58"/>
    </sheetView>
  </sheetViews>
  <sheetFormatPr defaultColWidth="8.81640625" defaultRowHeight="14.5" x14ac:dyDescent="0.35"/>
  <cols>
    <col min="1" max="1" width="25.7265625" customWidth="1"/>
    <col min="2" max="7" width="15.7265625" customWidth="1"/>
    <col min="8" max="10" width="20" customWidth="1"/>
    <col min="11" max="11" width="29.453125" customWidth="1"/>
  </cols>
  <sheetData>
    <row r="1" spans="1:11" hidden="1" x14ac:dyDescent="0.35"/>
    <row r="2" spans="1:11" ht="18.5" x14ac:dyDescent="0.45">
      <c r="A2" s="17" t="str">
        <f>varModuleName</f>
        <v>PRMP EE System Takeover</v>
      </c>
      <c r="B2" s="18"/>
      <c r="C2" s="18"/>
      <c r="D2" s="18"/>
      <c r="E2" s="18"/>
      <c r="F2" s="18"/>
      <c r="G2" s="19"/>
    </row>
    <row r="3" spans="1:11" ht="18.5" x14ac:dyDescent="0.45">
      <c r="A3" s="22" t="s">
        <v>8</v>
      </c>
      <c r="B3" s="16"/>
      <c r="C3" s="16"/>
      <c r="D3" s="16"/>
      <c r="E3" s="16"/>
      <c r="F3" s="16"/>
      <c r="G3" s="20"/>
    </row>
    <row r="4" spans="1:11" ht="16" thickBot="1" x14ac:dyDescent="0.4">
      <c r="A4" s="25" t="s">
        <v>39</v>
      </c>
      <c r="B4" s="178" t="str">
        <f>'2. Cost Summary'!B4</f>
        <v>&lt;Insert Name&gt;</v>
      </c>
      <c r="C4" s="178"/>
      <c r="D4" s="178"/>
      <c r="E4" s="178"/>
      <c r="F4" s="178"/>
      <c r="G4" s="187"/>
    </row>
    <row r="6" spans="1:11" ht="15" thickBot="1" x14ac:dyDescent="0.4">
      <c r="A6" s="191" t="s">
        <v>60</v>
      </c>
      <c r="B6" s="192"/>
      <c r="C6" s="192"/>
      <c r="D6" s="192"/>
      <c r="E6" s="192"/>
      <c r="F6" s="192"/>
      <c r="G6" s="192"/>
      <c r="H6" s="100"/>
      <c r="I6" s="100"/>
      <c r="J6" s="100"/>
      <c r="K6" s="95"/>
    </row>
    <row r="7" spans="1:11" ht="29.5" thickBot="1" x14ac:dyDescent="0.4">
      <c r="A7" s="76" t="s">
        <v>61</v>
      </c>
      <c r="B7" s="97" t="s">
        <v>62</v>
      </c>
      <c r="C7" s="97" t="s">
        <v>63</v>
      </c>
      <c r="D7" s="97" t="s">
        <v>64</v>
      </c>
      <c r="E7" s="97" t="s">
        <v>65</v>
      </c>
      <c r="F7" s="97" t="s">
        <v>66</v>
      </c>
      <c r="G7" s="97" t="s">
        <v>67</v>
      </c>
      <c r="H7" s="96"/>
    </row>
    <row r="8" spans="1:11" x14ac:dyDescent="0.35">
      <c r="A8" s="154" t="s">
        <v>68</v>
      </c>
      <c r="B8" s="98">
        <v>0</v>
      </c>
      <c r="C8" s="98">
        <v>0</v>
      </c>
      <c r="D8" s="98">
        <v>0</v>
      </c>
      <c r="E8" s="98">
        <v>0</v>
      </c>
      <c r="F8" s="98">
        <v>0</v>
      </c>
      <c r="G8" s="98">
        <v>0</v>
      </c>
      <c r="H8" s="96"/>
    </row>
    <row r="9" spans="1:11" x14ac:dyDescent="0.35">
      <c r="A9" s="99" t="s">
        <v>69</v>
      </c>
      <c r="B9" s="98">
        <v>0</v>
      </c>
      <c r="C9" s="98">
        <v>0</v>
      </c>
      <c r="D9" s="98">
        <v>0</v>
      </c>
      <c r="E9" s="98">
        <v>0</v>
      </c>
      <c r="F9" s="98">
        <v>0</v>
      </c>
      <c r="G9" s="98">
        <v>0</v>
      </c>
      <c r="H9" s="96"/>
    </row>
    <row r="10" spans="1:11" x14ac:dyDescent="0.35">
      <c r="A10" s="99" t="s">
        <v>70</v>
      </c>
      <c r="B10" s="98">
        <v>0</v>
      </c>
      <c r="C10" s="98">
        <v>0</v>
      </c>
      <c r="D10" s="98">
        <v>0</v>
      </c>
      <c r="E10" s="98">
        <v>0</v>
      </c>
      <c r="F10" s="98">
        <v>0</v>
      </c>
      <c r="G10" s="98">
        <v>0</v>
      </c>
      <c r="H10" s="96"/>
    </row>
    <row r="11" spans="1:11" ht="43.5" x14ac:dyDescent="0.35">
      <c r="A11" s="99" t="s">
        <v>71</v>
      </c>
      <c r="B11" s="98">
        <v>0</v>
      </c>
      <c r="C11" s="98">
        <v>0</v>
      </c>
      <c r="D11" s="98">
        <v>0</v>
      </c>
      <c r="E11" s="98">
        <v>0</v>
      </c>
      <c r="F11" s="98">
        <v>0</v>
      </c>
      <c r="G11" s="98">
        <v>0</v>
      </c>
      <c r="H11" s="96"/>
    </row>
    <row r="12" spans="1:11" x14ac:dyDescent="0.35">
      <c r="A12" s="99" t="s">
        <v>72</v>
      </c>
      <c r="B12" s="98">
        <v>0</v>
      </c>
      <c r="C12" s="98">
        <v>0</v>
      </c>
      <c r="D12" s="98">
        <v>0</v>
      </c>
      <c r="E12" s="98">
        <v>0</v>
      </c>
      <c r="F12" s="98">
        <v>0</v>
      </c>
      <c r="G12" s="98">
        <v>0</v>
      </c>
      <c r="H12" s="96"/>
    </row>
    <row r="13" spans="1:11" x14ac:dyDescent="0.35">
      <c r="A13" s="99" t="s">
        <v>73</v>
      </c>
      <c r="B13" s="98">
        <v>0</v>
      </c>
      <c r="C13" s="98">
        <v>0</v>
      </c>
      <c r="D13" s="98">
        <v>0</v>
      </c>
      <c r="E13" s="98">
        <v>0</v>
      </c>
      <c r="F13" s="98">
        <v>0</v>
      </c>
      <c r="G13" s="98">
        <v>0</v>
      </c>
      <c r="H13" s="96"/>
      <c r="I13" s="130"/>
    </row>
    <row r="14" spans="1:11" x14ac:dyDescent="0.35">
      <c r="A14" s="99" t="s">
        <v>74</v>
      </c>
      <c r="B14" s="98">
        <v>0</v>
      </c>
      <c r="C14" s="98">
        <v>0</v>
      </c>
      <c r="D14" s="98">
        <v>0</v>
      </c>
      <c r="E14" s="98">
        <v>0</v>
      </c>
      <c r="F14" s="98">
        <v>0</v>
      </c>
      <c r="G14" s="98">
        <v>0</v>
      </c>
      <c r="H14" s="96"/>
    </row>
    <row r="15" spans="1:11" x14ac:dyDescent="0.35">
      <c r="A15" s="99" t="s">
        <v>75</v>
      </c>
      <c r="B15" s="98">
        <v>0</v>
      </c>
      <c r="C15" s="98">
        <v>0</v>
      </c>
      <c r="D15" s="98">
        <v>0</v>
      </c>
      <c r="E15" s="98">
        <v>0</v>
      </c>
      <c r="F15" s="98">
        <v>0</v>
      </c>
      <c r="G15" s="98">
        <v>0</v>
      </c>
      <c r="H15" s="96"/>
    </row>
    <row r="16" spans="1:11" x14ac:dyDescent="0.35">
      <c r="A16" s="99" t="s">
        <v>76</v>
      </c>
      <c r="B16" s="98">
        <v>0</v>
      </c>
      <c r="C16" s="98">
        <v>0</v>
      </c>
      <c r="D16" s="98">
        <v>0</v>
      </c>
      <c r="E16" s="98">
        <v>0</v>
      </c>
      <c r="F16" s="98">
        <v>0</v>
      </c>
      <c r="G16" s="98">
        <v>0</v>
      </c>
    </row>
    <row r="17" spans="1:7" x14ac:dyDescent="0.35">
      <c r="A17" s="99" t="s">
        <v>77</v>
      </c>
      <c r="B17" s="71">
        <v>0</v>
      </c>
      <c r="C17" s="71">
        <v>0</v>
      </c>
      <c r="D17" s="71">
        <v>0</v>
      </c>
      <c r="E17" s="71">
        <v>0</v>
      </c>
      <c r="F17" s="71">
        <v>0</v>
      </c>
      <c r="G17" s="71">
        <v>0</v>
      </c>
    </row>
    <row r="18" spans="1:7" x14ac:dyDescent="0.35">
      <c r="A18" s="155" t="s">
        <v>78</v>
      </c>
      <c r="B18" s="7">
        <v>0</v>
      </c>
      <c r="C18" s="7">
        <v>0</v>
      </c>
      <c r="D18" s="7">
        <v>0</v>
      </c>
      <c r="E18" s="7">
        <v>0</v>
      </c>
      <c r="F18" s="7">
        <v>0</v>
      </c>
      <c r="G18" s="7">
        <v>0</v>
      </c>
    </row>
    <row r="19" spans="1:7" x14ac:dyDescent="0.35">
      <c r="A19" s="155" t="s">
        <v>79</v>
      </c>
      <c r="B19" s="7">
        <v>0</v>
      </c>
      <c r="C19" s="7">
        <v>0</v>
      </c>
      <c r="D19" s="7">
        <v>0</v>
      </c>
      <c r="E19" s="7">
        <v>0</v>
      </c>
      <c r="F19" s="7">
        <v>0</v>
      </c>
      <c r="G19" s="7">
        <v>0</v>
      </c>
    </row>
    <row r="20" spans="1:7" x14ac:dyDescent="0.35">
      <c r="A20" s="155" t="s">
        <v>80</v>
      </c>
      <c r="B20" s="7">
        <v>0</v>
      </c>
      <c r="C20" s="7">
        <v>0</v>
      </c>
      <c r="D20" s="7">
        <v>0</v>
      </c>
      <c r="E20" s="7">
        <v>0</v>
      </c>
      <c r="F20" s="7">
        <v>0</v>
      </c>
      <c r="G20" s="7">
        <v>0</v>
      </c>
    </row>
    <row r="21" spans="1:7" x14ac:dyDescent="0.35">
      <c r="A21" s="155" t="s">
        <v>81</v>
      </c>
      <c r="B21" s="7">
        <v>0</v>
      </c>
      <c r="C21" s="7">
        <v>0</v>
      </c>
      <c r="D21" s="7">
        <v>0</v>
      </c>
      <c r="E21" s="7">
        <v>0</v>
      </c>
      <c r="F21" s="7">
        <v>0</v>
      </c>
      <c r="G21" s="7">
        <v>0</v>
      </c>
    </row>
    <row r="22" spans="1:7" x14ac:dyDescent="0.35">
      <c r="A22" s="155" t="s">
        <v>82</v>
      </c>
      <c r="B22" s="7">
        <v>0</v>
      </c>
      <c r="C22" s="7">
        <v>0</v>
      </c>
      <c r="D22" s="7">
        <v>0</v>
      </c>
      <c r="E22" s="7">
        <v>0</v>
      </c>
      <c r="F22" s="7">
        <v>0</v>
      </c>
      <c r="G22" s="7">
        <v>0</v>
      </c>
    </row>
    <row r="23" spans="1:7" x14ac:dyDescent="0.35">
      <c r="A23" s="155" t="s">
        <v>83</v>
      </c>
      <c r="B23" s="7">
        <v>0</v>
      </c>
      <c r="C23" s="7">
        <v>0</v>
      </c>
      <c r="D23" s="7">
        <v>0</v>
      </c>
      <c r="E23" s="7">
        <v>0</v>
      </c>
      <c r="F23" s="7">
        <v>0</v>
      </c>
      <c r="G23" s="7">
        <v>0</v>
      </c>
    </row>
    <row r="24" spans="1:7" x14ac:dyDescent="0.35">
      <c r="A24" s="155" t="s">
        <v>84</v>
      </c>
      <c r="B24" s="7">
        <v>0</v>
      </c>
      <c r="C24" s="7">
        <v>0</v>
      </c>
      <c r="D24" s="7">
        <v>0</v>
      </c>
      <c r="E24" s="7">
        <v>0</v>
      </c>
      <c r="F24" s="7">
        <v>0</v>
      </c>
      <c r="G24" s="7">
        <v>0</v>
      </c>
    </row>
    <row r="25" spans="1:7" x14ac:dyDescent="0.35">
      <c r="A25" s="155" t="s">
        <v>85</v>
      </c>
      <c r="B25" s="7">
        <v>0</v>
      </c>
      <c r="C25" s="7">
        <v>0</v>
      </c>
      <c r="D25" s="7">
        <v>0</v>
      </c>
      <c r="E25" s="7">
        <v>0</v>
      </c>
      <c r="F25" s="7">
        <v>0</v>
      </c>
      <c r="G25" s="7">
        <v>0</v>
      </c>
    </row>
    <row r="26" spans="1:7" x14ac:dyDescent="0.35">
      <c r="A26" s="155" t="s">
        <v>86</v>
      </c>
      <c r="B26" s="7">
        <v>0</v>
      </c>
      <c r="C26" s="7">
        <v>0</v>
      </c>
      <c r="D26" s="7">
        <v>0</v>
      </c>
      <c r="E26" s="7">
        <v>0</v>
      </c>
      <c r="F26" s="7">
        <v>0</v>
      </c>
      <c r="G26" s="7">
        <v>0</v>
      </c>
    </row>
    <row r="27" spans="1:7" x14ac:dyDescent="0.35">
      <c r="A27" s="155" t="s">
        <v>87</v>
      </c>
      <c r="B27" s="7">
        <v>0</v>
      </c>
      <c r="C27" s="7">
        <v>0</v>
      </c>
      <c r="D27" s="7">
        <v>0</v>
      </c>
      <c r="E27" s="7">
        <v>0</v>
      </c>
      <c r="F27" s="7">
        <v>0</v>
      </c>
      <c r="G27" s="7">
        <v>0</v>
      </c>
    </row>
    <row r="28" spans="1:7" x14ac:dyDescent="0.35">
      <c r="A28" s="155" t="s">
        <v>88</v>
      </c>
      <c r="B28" s="7">
        <v>0</v>
      </c>
      <c r="C28" s="7">
        <v>0</v>
      </c>
      <c r="D28" s="7">
        <v>0</v>
      </c>
      <c r="E28" s="7">
        <v>0</v>
      </c>
      <c r="F28" s="7">
        <v>0</v>
      </c>
      <c r="G28" s="7">
        <v>0</v>
      </c>
    </row>
    <row r="29" spans="1:7" x14ac:dyDescent="0.35">
      <c r="A29" s="155" t="s">
        <v>89</v>
      </c>
      <c r="B29" s="7">
        <v>0</v>
      </c>
      <c r="C29" s="7">
        <v>0</v>
      </c>
      <c r="D29" s="7">
        <v>0</v>
      </c>
      <c r="E29" s="7">
        <v>0</v>
      </c>
      <c r="F29" s="7">
        <v>0</v>
      </c>
      <c r="G29" s="7">
        <v>0</v>
      </c>
    </row>
    <row r="30" spans="1:7" x14ac:dyDescent="0.35">
      <c r="A30" s="155" t="s">
        <v>90</v>
      </c>
      <c r="B30" s="7">
        <v>0</v>
      </c>
      <c r="C30" s="7">
        <v>0</v>
      </c>
      <c r="D30" s="7">
        <v>0</v>
      </c>
      <c r="E30" s="7">
        <v>0</v>
      </c>
      <c r="F30" s="7">
        <v>0</v>
      </c>
      <c r="G30" s="7">
        <v>0</v>
      </c>
    </row>
    <row r="31" spans="1:7" x14ac:dyDescent="0.35">
      <c r="A31" s="155" t="s">
        <v>91</v>
      </c>
      <c r="B31" s="7">
        <v>0</v>
      </c>
      <c r="C31" s="7">
        <v>0</v>
      </c>
      <c r="D31" s="7">
        <v>0</v>
      </c>
      <c r="E31" s="7">
        <v>0</v>
      </c>
      <c r="F31" s="7">
        <v>0</v>
      </c>
      <c r="G31" s="7">
        <v>0</v>
      </c>
    </row>
    <row r="32" spans="1:7" x14ac:dyDescent="0.35">
      <c r="A32" s="155" t="s">
        <v>92</v>
      </c>
      <c r="B32" s="7">
        <v>0</v>
      </c>
      <c r="C32" s="7">
        <v>0</v>
      </c>
      <c r="D32" s="7">
        <v>0</v>
      </c>
      <c r="E32" s="7">
        <v>0</v>
      </c>
      <c r="F32" s="7">
        <v>0</v>
      </c>
      <c r="G32" s="7">
        <v>0</v>
      </c>
    </row>
    <row r="33" spans="1:7" x14ac:dyDescent="0.35">
      <c r="A33" s="155" t="s">
        <v>93</v>
      </c>
      <c r="B33" s="7">
        <v>0</v>
      </c>
      <c r="C33" s="7">
        <v>0</v>
      </c>
      <c r="D33" s="7">
        <v>0</v>
      </c>
      <c r="E33" s="7">
        <v>0</v>
      </c>
      <c r="F33" s="7">
        <v>0</v>
      </c>
      <c r="G33" s="7">
        <v>0</v>
      </c>
    </row>
    <row r="34" spans="1:7" x14ac:dyDescent="0.35">
      <c r="A34" s="155" t="s">
        <v>94</v>
      </c>
      <c r="B34" s="7">
        <v>0</v>
      </c>
      <c r="C34" s="7">
        <v>0</v>
      </c>
      <c r="D34" s="7">
        <v>0</v>
      </c>
      <c r="E34" s="7">
        <v>0</v>
      </c>
      <c r="F34" s="7">
        <v>0</v>
      </c>
      <c r="G34" s="7">
        <v>0</v>
      </c>
    </row>
    <row r="35" spans="1:7" x14ac:dyDescent="0.35">
      <c r="A35" s="155" t="s">
        <v>95</v>
      </c>
      <c r="B35" s="7">
        <v>0</v>
      </c>
      <c r="C35" s="7">
        <v>0</v>
      </c>
      <c r="D35" s="7">
        <v>0</v>
      </c>
      <c r="E35" s="7">
        <v>0</v>
      </c>
      <c r="F35" s="7">
        <v>0</v>
      </c>
      <c r="G35" s="7">
        <v>0</v>
      </c>
    </row>
    <row r="36" spans="1:7" x14ac:dyDescent="0.35">
      <c r="A36" s="155" t="s">
        <v>96</v>
      </c>
      <c r="B36" s="7">
        <v>0</v>
      </c>
      <c r="C36" s="7">
        <v>0</v>
      </c>
      <c r="D36" s="7">
        <v>0</v>
      </c>
      <c r="E36" s="7">
        <v>0</v>
      </c>
      <c r="F36" s="7">
        <v>0</v>
      </c>
      <c r="G36" s="7">
        <v>0</v>
      </c>
    </row>
    <row r="37" spans="1:7" x14ac:dyDescent="0.35">
      <c r="A37" s="155" t="s">
        <v>97</v>
      </c>
      <c r="B37" s="7">
        <v>0</v>
      </c>
      <c r="C37" s="7">
        <v>0</v>
      </c>
      <c r="D37" s="7">
        <v>0</v>
      </c>
      <c r="E37" s="7">
        <v>0</v>
      </c>
      <c r="F37" s="7">
        <v>0</v>
      </c>
      <c r="G37" s="7">
        <v>0</v>
      </c>
    </row>
    <row r="38" spans="1:7" x14ac:dyDescent="0.35">
      <c r="A38" s="111" t="s">
        <v>98</v>
      </c>
      <c r="B38" s="112">
        <f>AVERAGE(B8:B37)</f>
        <v>0</v>
      </c>
      <c r="C38" s="112">
        <f t="shared" ref="C38:G38" si="0">AVERAGE(C8:C37)</f>
        <v>0</v>
      </c>
      <c r="D38" s="112">
        <f t="shared" si="0"/>
        <v>0</v>
      </c>
      <c r="E38" s="112">
        <f t="shared" si="0"/>
        <v>0</v>
      </c>
      <c r="F38" s="112">
        <f t="shared" si="0"/>
        <v>0</v>
      </c>
      <c r="G38" s="112">
        <f t="shared" si="0"/>
        <v>0</v>
      </c>
    </row>
    <row r="39" spans="1:7" ht="15" thickBot="1" x14ac:dyDescent="0.4"/>
    <row r="40" spans="1:7" ht="15" thickBot="1" x14ac:dyDescent="0.4">
      <c r="A40" s="188" t="s">
        <v>59</v>
      </c>
      <c r="B40" s="189"/>
      <c r="C40" s="189"/>
      <c r="D40" s="189"/>
      <c r="E40" s="189"/>
      <c r="F40" s="189"/>
      <c r="G40" s="190"/>
    </row>
    <row r="41" spans="1:7" ht="15" customHeight="1" x14ac:dyDescent="0.35"/>
    <row r="45" spans="1:7" ht="15" customHeight="1" x14ac:dyDescent="0.35"/>
  </sheetData>
  <mergeCells count="3">
    <mergeCell ref="B4:G4"/>
    <mergeCell ref="A40:G40"/>
    <mergeCell ref="A6:G6"/>
  </mergeCells>
  <phoneticPr fontId="21" type="noConversion"/>
  <printOptions horizontalCentered="1"/>
  <pageMargins left="0.7" right="0.7" top="0.75" bottom="0.75" header="0.3" footer="0.3"/>
  <pageSetup scale="39" fitToHeight="0" orientation="portrait"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A1:I62"/>
  <sheetViews>
    <sheetView showGridLines="0" topLeftCell="A53" zoomScale="82" zoomScaleNormal="82" zoomScalePageLayoutView="40" workbookViewId="0">
      <selection activeCell="E60" sqref="E60"/>
    </sheetView>
  </sheetViews>
  <sheetFormatPr defaultColWidth="8.81640625" defaultRowHeight="14.5" x14ac:dyDescent="0.35"/>
  <cols>
    <col min="1" max="1" width="34.453125" customWidth="1"/>
    <col min="2" max="2" width="67.453125" customWidth="1"/>
    <col min="3" max="3" width="14.54296875" customWidth="1"/>
    <col min="4" max="5" width="14.453125" customWidth="1"/>
    <col min="6" max="6" width="16.54296875" customWidth="1"/>
  </cols>
  <sheetData>
    <row r="1" spans="1:5" ht="18.5" x14ac:dyDescent="0.45">
      <c r="A1" s="17" t="str">
        <f>varModuleName</f>
        <v>PRMP EE System Takeover</v>
      </c>
      <c r="B1" s="18"/>
      <c r="C1" s="18"/>
      <c r="D1" s="18"/>
      <c r="E1" s="18"/>
    </row>
    <row r="2" spans="1:5" ht="18.5" x14ac:dyDescent="0.45">
      <c r="A2" s="22" t="s">
        <v>10</v>
      </c>
      <c r="B2" s="16"/>
      <c r="C2" s="16"/>
      <c r="D2" s="16"/>
      <c r="E2" s="16"/>
    </row>
    <row r="3" spans="1:5" ht="16" thickBot="1" x14ac:dyDescent="0.4">
      <c r="A3" s="25" t="s">
        <v>39</v>
      </c>
      <c r="B3" s="58" t="str">
        <f>'2. Cost Summary'!B4</f>
        <v>&lt;Insert Name&gt;</v>
      </c>
      <c r="C3" s="58"/>
      <c r="D3" s="58"/>
      <c r="E3" s="58"/>
    </row>
    <row r="4" spans="1:5" ht="15" thickBot="1" x14ac:dyDescent="0.4"/>
    <row r="5" spans="1:5" ht="15.5" x14ac:dyDescent="0.35">
      <c r="A5" s="201" t="s">
        <v>53</v>
      </c>
      <c r="B5" s="201"/>
      <c r="C5" s="201"/>
      <c r="D5" s="201"/>
      <c r="E5" s="201"/>
    </row>
    <row r="6" spans="1:5" ht="43.5" x14ac:dyDescent="0.35">
      <c r="A6" s="200" t="s">
        <v>99</v>
      </c>
      <c r="B6" s="200"/>
      <c r="C6" s="24" t="s">
        <v>100</v>
      </c>
      <c r="D6" s="24" t="s">
        <v>101</v>
      </c>
      <c r="E6" s="24" t="s">
        <v>102</v>
      </c>
    </row>
    <row r="7" spans="1:5" ht="31.5" customHeight="1" x14ac:dyDescent="0.35">
      <c r="A7" s="202" t="s">
        <v>103</v>
      </c>
      <c r="B7" s="203"/>
      <c r="C7" s="203"/>
      <c r="D7" s="203"/>
      <c r="E7" s="204"/>
    </row>
    <row r="8" spans="1:5" ht="33.65" customHeight="1" x14ac:dyDescent="0.35">
      <c r="A8" s="196" t="s">
        <v>104</v>
      </c>
      <c r="B8" s="196"/>
      <c r="C8" s="196"/>
      <c r="D8" s="196"/>
      <c r="E8" s="196"/>
    </row>
    <row r="9" spans="1:5" x14ac:dyDescent="0.35">
      <c r="A9" s="66" t="s">
        <v>105</v>
      </c>
      <c r="B9" s="4" t="s">
        <v>106</v>
      </c>
      <c r="C9" s="15">
        <v>0</v>
      </c>
      <c r="D9" s="67"/>
      <c r="E9" s="67"/>
    </row>
    <row r="10" spans="1:5" x14ac:dyDescent="0.35">
      <c r="A10" s="66" t="s">
        <v>107</v>
      </c>
      <c r="B10" s="4" t="s">
        <v>108</v>
      </c>
      <c r="C10" s="15">
        <v>0</v>
      </c>
      <c r="D10" s="67"/>
      <c r="E10" s="67"/>
    </row>
    <row r="11" spans="1:5" x14ac:dyDescent="0.35">
      <c r="A11" s="66" t="s">
        <v>109</v>
      </c>
      <c r="B11" s="4" t="s">
        <v>110</v>
      </c>
      <c r="C11" s="169"/>
      <c r="D11" s="67"/>
      <c r="E11" s="67"/>
    </row>
    <row r="12" spans="1:5" x14ac:dyDescent="0.35">
      <c r="A12" s="66" t="s">
        <v>111</v>
      </c>
      <c r="B12" s="4" t="s">
        <v>112</v>
      </c>
      <c r="C12" s="169"/>
      <c r="D12" s="67"/>
      <c r="E12" s="67"/>
    </row>
    <row r="13" spans="1:5" x14ac:dyDescent="0.35">
      <c r="A13" s="66" t="s">
        <v>113</v>
      </c>
      <c r="B13" s="4" t="s">
        <v>114</v>
      </c>
      <c r="C13" s="15">
        <v>0</v>
      </c>
      <c r="D13" s="67"/>
      <c r="E13" s="67"/>
    </row>
    <row r="14" spans="1:5" x14ac:dyDescent="0.35">
      <c r="A14" s="66" t="s">
        <v>115</v>
      </c>
      <c r="B14" s="4" t="s">
        <v>116</v>
      </c>
      <c r="C14" s="15">
        <v>0</v>
      </c>
      <c r="D14" s="67"/>
      <c r="E14" s="67"/>
    </row>
    <row r="15" spans="1:5" x14ac:dyDescent="0.35">
      <c r="A15" s="66" t="s">
        <v>117</v>
      </c>
      <c r="B15" s="4" t="s">
        <v>118</v>
      </c>
      <c r="C15" s="15">
        <v>0</v>
      </c>
      <c r="D15" s="67"/>
      <c r="E15" s="67"/>
    </row>
    <row r="16" spans="1:5" x14ac:dyDescent="0.35">
      <c r="A16" s="66" t="s">
        <v>119</v>
      </c>
      <c r="B16" s="4" t="s">
        <v>120</v>
      </c>
      <c r="C16" s="15">
        <v>0</v>
      </c>
      <c r="D16" s="67"/>
      <c r="E16" s="67"/>
    </row>
    <row r="17" spans="1:5" x14ac:dyDescent="0.35">
      <c r="A17" s="66" t="s">
        <v>121</v>
      </c>
      <c r="B17" s="4" t="s">
        <v>122</v>
      </c>
      <c r="C17" s="15">
        <v>0</v>
      </c>
      <c r="D17" s="67"/>
      <c r="E17" s="67"/>
    </row>
    <row r="18" spans="1:5" x14ac:dyDescent="0.35">
      <c r="A18" s="66" t="s">
        <v>123</v>
      </c>
      <c r="B18" s="4" t="s">
        <v>124</v>
      </c>
      <c r="C18" s="15">
        <v>0</v>
      </c>
      <c r="D18" s="67"/>
      <c r="E18" s="67"/>
    </row>
    <row r="19" spans="1:5" x14ac:dyDescent="0.35">
      <c r="A19" s="193" t="s">
        <v>125</v>
      </c>
      <c r="B19" s="194"/>
      <c r="C19" s="194"/>
      <c r="D19" s="195"/>
      <c r="E19" s="121">
        <f>SUM(C9:CC10)+SUM(C13:C18)</f>
        <v>0</v>
      </c>
    </row>
    <row r="20" spans="1:5" ht="15.75" customHeight="1" x14ac:dyDescent="0.35">
      <c r="A20" s="202" t="s">
        <v>126</v>
      </c>
      <c r="B20" s="203"/>
      <c r="C20" s="203"/>
      <c r="D20" s="203"/>
      <c r="E20" s="204"/>
    </row>
    <row r="21" spans="1:5" ht="27" customHeight="1" x14ac:dyDescent="0.35">
      <c r="A21" s="205" t="s">
        <v>127</v>
      </c>
      <c r="B21" s="206"/>
      <c r="C21" s="206"/>
      <c r="D21" s="206"/>
      <c r="E21" s="207"/>
    </row>
    <row r="22" spans="1:5" x14ac:dyDescent="0.35">
      <c r="A22" s="66" t="s">
        <v>128</v>
      </c>
      <c r="B22" s="4" t="s">
        <v>129</v>
      </c>
      <c r="C22" s="15">
        <v>0</v>
      </c>
      <c r="D22" s="102"/>
      <c r="E22" s="102"/>
    </row>
    <row r="23" spans="1:5" x14ac:dyDescent="0.35">
      <c r="A23" s="66" t="s">
        <v>130</v>
      </c>
      <c r="B23" s="4" t="s">
        <v>131</v>
      </c>
      <c r="C23" s="15">
        <v>0</v>
      </c>
      <c r="D23" s="102"/>
      <c r="E23" s="102"/>
    </row>
    <row r="24" spans="1:5" x14ac:dyDescent="0.35">
      <c r="A24" s="66" t="s">
        <v>132</v>
      </c>
      <c r="B24" s="4" t="s">
        <v>133</v>
      </c>
      <c r="C24" s="15">
        <v>0</v>
      </c>
      <c r="D24" s="102"/>
      <c r="E24" s="102"/>
    </row>
    <row r="25" spans="1:5" x14ac:dyDescent="0.35">
      <c r="A25" s="66" t="s">
        <v>134</v>
      </c>
      <c r="B25" s="4" t="s">
        <v>135</v>
      </c>
      <c r="C25" s="15">
        <v>0</v>
      </c>
      <c r="D25" s="102"/>
      <c r="E25" s="102"/>
    </row>
    <row r="26" spans="1:5" x14ac:dyDescent="0.35">
      <c r="A26" s="66" t="s">
        <v>136</v>
      </c>
      <c r="B26" s="4" t="s">
        <v>137</v>
      </c>
      <c r="C26" s="15">
        <v>0</v>
      </c>
      <c r="D26" s="67"/>
      <c r="E26" s="67"/>
    </row>
    <row r="27" spans="1:5" x14ac:dyDescent="0.35">
      <c r="A27" s="66" t="s">
        <v>138</v>
      </c>
      <c r="B27" s="4" t="s">
        <v>139</v>
      </c>
      <c r="C27" s="15">
        <v>0</v>
      </c>
      <c r="D27" s="67"/>
      <c r="E27" s="67"/>
    </row>
    <row r="28" spans="1:5" x14ac:dyDescent="0.35">
      <c r="A28" s="66" t="s">
        <v>140</v>
      </c>
      <c r="B28" s="4" t="s">
        <v>141</v>
      </c>
      <c r="C28" s="15">
        <v>0</v>
      </c>
      <c r="D28" s="67"/>
      <c r="E28" s="67"/>
    </row>
    <row r="29" spans="1:5" x14ac:dyDescent="0.35">
      <c r="A29" s="66" t="s">
        <v>142</v>
      </c>
      <c r="B29" s="4" t="s">
        <v>143</v>
      </c>
      <c r="C29" s="15">
        <v>0</v>
      </c>
      <c r="D29" s="67"/>
      <c r="E29" s="67"/>
    </row>
    <row r="30" spans="1:5" x14ac:dyDescent="0.35">
      <c r="A30" s="66" t="s">
        <v>144</v>
      </c>
      <c r="B30" s="4" t="s">
        <v>145</v>
      </c>
      <c r="C30" s="15">
        <v>0</v>
      </c>
      <c r="D30" s="67"/>
      <c r="E30" s="67"/>
    </row>
    <row r="31" spans="1:5" x14ac:dyDescent="0.35">
      <c r="A31" s="66" t="s">
        <v>146</v>
      </c>
      <c r="B31" s="4" t="s">
        <v>147</v>
      </c>
      <c r="C31" s="15">
        <v>0</v>
      </c>
      <c r="D31" s="67"/>
      <c r="E31" s="67"/>
    </row>
    <row r="32" spans="1:5" x14ac:dyDescent="0.35">
      <c r="A32" s="66" t="s">
        <v>148</v>
      </c>
      <c r="B32" s="4" t="s">
        <v>149</v>
      </c>
      <c r="C32" s="15">
        <v>0</v>
      </c>
      <c r="D32" s="67"/>
      <c r="E32" s="67"/>
    </row>
    <row r="33" spans="1:7" x14ac:dyDescent="0.35">
      <c r="A33" s="66" t="s">
        <v>150</v>
      </c>
      <c r="B33" s="4" t="s">
        <v>151</v>
      </c>
      <c r="C33" s="15">
        <v>0</v>
      </c>
      <c r="D33" s="67"/>
      <c r="E33" s="67"/>
    </row>
    <row r="34" spans="1:7" x14ac:dyDescent="0.35">
      <c r="A34" s="66" t="s">
        <v>152</v>
      </c>
      <c r="B34" s="4" t="s">
        <v>153</v>
      </c>
      <c r="C34" s="15">
        <v>0</v>
      </c>
      <c r="D34" s="67"/>
      <c r="E34" s="67"/>
    </row>
    <row r="35" spans="1:7" x14ac:dyDescent="0.35">
      <c r="A35" s="193" t="s">
        <v>125</v>
      </c>
      <c r="B35" s="194"/>
      <c r="C35" s="194"/>
      <c r="D35" s="195"/>
      <c r="E35" s="121">
        <f>SUM(C22:C34)</f>
        <v>0</v>
      </c>
    </row>
    <row r="36" spans="1:7" ht="29.15" customHeight="1" x14ac:dyDescent="0.35">
      <c r="A36" s="197" t="s">
        <v>154</v>
      </c>
      <c r="B36" s="198"/>
      <c r="C36" s="198"/>
      <c r="D36" s="198"/>
      <c r="E36" s="199"/>
    </row>
    <row r="37" spans="1:7" ht="26.5" customHeight="1" x14ac:dyDescent="0.35">
      <c r="A37" s="205" t="s">
        <v>155</v>
      </c>
      <c r="B37" s="206"/>
      <c r="C37" s="206"/>
      <c r="D37" s="206"/>
      <c r="E37" s="207"/>
    </row>
    <row r="38" spans="1:7" x14ac:dyDescent="0.35">
      <c r="A38" s="66" t="s">
        <v>156</v>
      </c>
      <c r="B38" s="4" t="s">
        <v>157</v>
      </c>
      <c r="C38" s="15">
        <v>0</v>
      </c>
      <c r="D38" s="67"/>
      <c r="E38" s="67"/>
    </row>
    <row r="39" spans="1:7" x14ac:dyDescent="0.35">
      <c r="A39" s="66" t="s">
        <v>158</v>
      </c>
      <c r="B39" s="4" t="s">
        <v>159</v>
      </c>
      <c r="C39" s="15">
        <v>0</v>
      </c>
      <c r="D39" s="67"/>
      <c r="E39" s="67"/>
    </row>
    <row r="40" spans="1:7" x14ac:dyDescent="0.35">
      <c r="A40" s="66" t="s">
        <v>160</v>
      </c>
      <c r="B40" s="4" t="s">
        <v>161</v>
      </c>
      <c r="C40" s="15">
        <v>0</v>
      </c>
      <c r="D40" s="67"/>
      <c r="E40" s="67"/>
    </row>
    <row r="41" spans="1:7" x14ac:dyDescent="0.35">
      <c r="A41" s="66" t="s">
        <v>162</v>
      </c>
      <c r="B41" s="4" t="s">
        <v>163</v>
      </c>
      <c r="C41" s="15">
        <v>0</v>
      </c>
      <c r="D41" s="67"/>
      <c r="E41" s="67"/>
    </row>
    <row r="42" spans="1:7" x14ac:dyDescent="0.35">
      <c r="A42" s="66" t="s">
        <v>164</v>
      </c>
      <c r="B42" s="4" t="s">
        <v>165</v>
      </c>
      <c r="C42" s="15">
        <v>0</v>
      </c>
      <c r="D42" s="67"/>
      <c r="E42" s="67"/>
      <c r="F42" s="134"/>
      <c r="G42" s="134"/>
    </row>
    <row r="43" spans="1:7" x14ac:dyDescent="0.35">
      <c r="A43" s="66" t="s">
        <v>166</v>
      </c>
      <c r="B43" s="4" t="s">
        <v>167</v>
      </c>
      <c r="C43" s="15">
        <v>0</v>
      </c>
      <c r="D43" s="67"/>
      <c r="E43" s="67"/>
      <c r="F43" s="134"/>
      <c r="G43" s="134"/>
    </row>
    <row r="44" spans="1:7" x14ac:dyDescent="0.35">
      <c r="A44" s="66" t="s">
        <v>168</v>
      </c>
      <c r="B44" s="4" t="s">
        <v>169</v>
      </c>
      <c r="C44" s="15">
        <v>0</v>
      </c>
      <c r="D44" s="67"/>
      <c r="E44" s="67"/>
      <c r="F44" s="130"/>
    </row>
    <row r="45" spans="1:7" x14ac:dyDescent="0.35">
      <c r="A45" s="66" t="s">
        <v>170</v>
      </c>
      <c r="B45" s="4" t="s">
        <v>227</v>
      </c>
      <c r="C45" s="15">
        <v>0</v>
      </c>
      <c r="D45" s="67"/>
      <c r="E45" s="67"/>
      <c r="F45" s="130"/>
    </row>
    <row r="46" spans="1:7" x14ac:dyDescent="0.35">
      <c r="A46" s="66" t="s">
        <v>228</v>
      </c>
      <c r="B46" s="4" t="s">
        <v>171</v>
      </c>
      <c r="C46" s="15">
        <v>0</v>
      </c>
      <c r="D46" s="67"/>
      <c r="E46" s="67"/>
    </row>
    <row r="47" spans="1:7" x14ac:dyDescent="0.35">
      <c r="A47" s="193" t="s">
        <v>125</v>
      </c>
      <c r="B47" s="194"/>
      <c r="C47" s="194"/>
      <c r="D47" s="195"/>
      <c r="E47" s="121">
        <f>SUM(C38:C46)</f>
        <v>0</v>
      </c>
    </row>
    <row r="48" spans="1:7" x14ac:dyDescent="0.35">
      <c r="A48" s="193" t="s">
        <v>172</v>
      </c>
      <c r="B48" s="194"/>
      <c r="C48" s="194"/>
      <c r="D48" s="195"/>
      <c r="E48" s="121">
        <f>SUM(E19,E35,E47)</f>
        <v>0</v>
      </c>
    </row>
    <row r="50" spans="1:9" ht="43.5" x14ac:dyDescent="0.35">
      <c r="A50" s="200" t="s">
        <v>173</v>
      </c>
      <c r="B50" s="200"/>
      <c r="C50" s="24" t="s">
        <v>174</v>
      </c>
      <c r="D50" s="24" t="s">
        <v>175</v>
      </c>
      <c r="E50" s="24" t="s">
        <v>176</v>
      </c>
    </row>
    <row r="51" spans="1:9" ht="31.5" customHeight="1" x14ac:dyDescent="0.35">
      <c r="A51" s="118" t="s">
        <v>177</v>
      </c>
      <c r="B51" s="117"/>
      <c r="C51" s="117"/>
      <c r="D51" s="117"/>
      <c r="E51" s="117"/>
    </row>
    <row r="52" spans="1:9" x14ac:dyDescent="0.35">
      <c r="A52" s="196" t="s">
        <v>178</v>
      </c>
      <c r="B52" s="196"/>
      <c r="C52" s="196"/>
      <c r="D52" s="196"/>
      <c r="E52" s="196"/>
      <c r="F52" s="119"/>
      <c r="G52" s="119"/>
      <c r="H52" s="119"/>
      <c r="I52" s="119"/>
    </row>
    <row r="53" spans="1:9" x14ac:dyDescent="0.35">
      <c r="A53" s="66" t="s">
        <v>109</v>
      </c>
      <c r="B53" s="4" t="s">
        <v>179</v>
      </c>
      <c r="C53" s="15">
        <v>0</v>
      </c>
      <c r="D53" s="67">
        <v>1</v>
      </c>
      <c r="E53" s="15">
        <f>C53*D53</f>
        <v>0</v>
      </c>
    </row>
    <row r="54" spans="1:9" x14ac:dyDescent="0.35">
      <c r="A54" s="66" t="s">
        <v>111</v>
      </c>
      <c r="B54" s="4" t="s">
        <v>180</v>
      </c>
      <c r="C54" s="15">
        <v>0</v>
      </c>
      <c r="D54" s="120">
        <v>1</v>
      </c>
      <c r="E54" s="15">
        <f>C54*D54</f>
        <v>0</v>
      </c>
    </row>
    <row r="55" spans="1:9" x14ac:dyDescent="0.35">
      <c r="A55" s="193" t="s">
        <v>181</v>
      </c>
      <c r="B55" s="194"/>
      <c r="C55" s="194"/>
      <c r="D55" s="195"/>
      <c r="E55" s="121">
        <f>SUM(E53:E54)</f>
        <v>0</v>
      </c>
    </row>
    <row r="56" spans="1:9" ht="29" x14ac:dyDescent="0.35">
      <c r="A56" s="118" t="s">
        <v>242</v>
      </c>
      <c r="B56" s="117"/>
      <c r="C56" s="117"/>
      <c r="D56" s="117"/>
      <c r="E56" s="117"/>
    </row>
    <row r="57" spans="1:9" x14ac:dyDescent="0.35">
      <c r="A57" s="196" t="s">
        <v>178</v>
      </c>
      <c r="B57" s="196"/>
      <c r="C57" s="196"/>
      <c r="D57" s="196"/>
      <c r="E57" s="196"/>
    </row>
    <row r="58" spans="1:9" x14ac:dyDescent="0.35">
      <c r="A58" s="66" t="s">
        <v>109</v>
      </c>
      <c r="B58" s="4" t="s">
        <v>179</v>
      </c>
      <c r="C58" s="15">
        <v>0</v>
      </c>
      <c r="D58" s="120">
        <v>1</v>
      </c>
      <c r="E58" s="15">
        <f>C58*D58</f>
        <v>0</v>
      </c>
    </row>
    <row r="59" spans="1:9" x14ac:dyDescent="0.35">
      <c r="A59" s="66" t="s">
        <v>182</v>
      </c>
      <c r="B59" s="4" t="s">
        <v>183</v>
      </c>
      <c r="C59" s="15">
        <v>0</v>
      </c>
      <c r="D59" s="120">
        <v>4</v>
      </c>
      <c r="E59" s="15">
        <f>C59*D59</f>
        <v>0</v>
      </c>
    </row>
    <row r="60" spans="1:9" x14ac:dyDescent="0.35">
      <c r="A60" s="193" t="s">
        <v>184</v>
      </c>
      <c r="B60" s="194"/>
      <c r="C60" s="194"/>
      <c r="D60" s="195"/>
      <c r="E60" s="121">
        <f>SUM(E58:E59)</f>
        <v>0</v>
      </c>
    </row>
    <row r="61" spans="1:9" ht="15" thickBot="1" x14ac:dyDescent="0.4"/>
    <row r="62" spans="1:9" ht="15" thickBot="1" x14ac:dyDescent="0.4">
      <c r="A62" s="188" t="s">
        <v>59</v>
      </c>
      <c r="B62" s="189"/>
      <c r="C62" s="189"/>
      <c r="D62" s="189"/>
      <c r="E62" s="189"/>
    </row>
  </sheetData>
  <mergeCells count="18">
    <mergeCell ref="A62:E62"/>
    <mergeCell ref="A8:E8"/>
    <mergeCell ref="A7:E7"/>
    <mergeCell ref="A37:E37"/>
    <mergeCell ref="A21:E21"/>
    <mergeCell ref="A50:B50"/>
    <mergeCell ref="A20:E20"/>
    <mergeCell ref="A48:D48"/>
    <mergeCell ref="A35:D35"/>
    <mergeCell ref="A19:D19"/>
    <mergeCell ref="A47:D47"/>
    <mergeCell ref="A57:E57"/>
    <mergeCell ref="A55:D55"/>
    <mergeCell ref="A60:D60"/>
    <mergeCell ref="A52:E52"/>
    <mergeCell ref="A36:E36"/>
    <mergeCell ref="A6:B6"/>
    <mergeCell ref="A5:E5"/>
  </mergeCells>
  <phoneticPr fontId="21" type="noConversion"/>
  <printOptions horizontalCentered="1"/>
  <pageMargins left="0.7" right="0.7" top="0.75" bottom="0.75" header="0.3" footer="0.3"/>
  <pageSetup scale="69" fitToWidth="2"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A1:O42"/>
  <sheetViews>
    <sheetView showGridLines="0" showZeros="0" topLeftCell="A2" zoomScale="81" zoomScaleNormal="120" zoomScalePageLayoutView="40" workbookViewId="0">
      <selection activeCell="D4" sqref="D4"/>
    </sheetView>
  </sheetViews>
  <sheetFormatPr defaultColWidth="8.81640625" defaultRowHeight="14.5" x14ac:dyDescent="0.35"/>
  <cols>
    <col min="1" max="1" width="28.81640625" customWidth="1"/>
    <col min="2" max="13" width="10.08984375" customWidth="1"/>
    <col min="14" max="14" width="7.81640625" customWidth="1"/>
    <col min="15" max="15" width="14.1796875" customWidth="1"/>
    <col min="16" max="16" width="7.81640625" customWidth="1"/>
    <col min="17" max="17" width="14.1796875" customWidth="1"/>
    <col min="18" max="18" width="7.81640625" customWidth="1"/>
    <col min="19" max="19" width="14.1796875" customWidth="1"/>
    <col min="20" max="20" width="7.81640625" customWidth="1"/>
    <col min="21" max="21" width="14.1796875" customWidth="1"/>
    <col min="22" max="22" width="7.81640625" customWidth="1"/>
    <col min="23" max="23" width="14.1796875" customWidth="1"/>
  </cols>
  <sheetData>
    <row r="1" spans="1:15" hidden="1" x14ac:dyDescent="0.35"/>
    <row r="2" spans="1:15" ht="18.5" x14ac:dyDescent="0.45">
      <c r="A2" s="44" t="str">
        <f>varModuleName</f>
        <v>PRMP EE System Takeover</v>
      </c>
      <c r="B2" s="73"/>
      <c r="C2" s="73"/>
      <c r="D2" s="73"/>
      <c r="E2" s="73"/>
      <c r="F2" s="48"/>
      <c r="G2" s="48"/>
      <c r="H2" s="48"/>
      <c r="I2" s="48"/>
      <c r="J2" s="48"/>
      <c r="K2" s="53"/>
    </row>
    <row r="3" spans="1:15" ht="18.5" x14ac:dyDescent="0.45">
      <c r="A3" s="46" t="s">
        <v>185</v>
      </c>
      <c r="B3" s="74"/>
      <c r="C3" s="74"/>
      <c r="D3" s="74"/>
      <c r="E3" s="74"/>
      <c r="F3" s="49"/>
      <c r="G3" s="49"/>
      <c r="H3" s="49"/>
      <c r="I3" s="49"/>
      <c r="J3" s="49"/>
      <c r="K3" s="54"/>
    </row>
    <row r="4" spans="1:15" ht="16" thickBot="1" x14ac:dyDescent="0.4">
      <c r="A4" s="25" t="s">
        <v>39</v>
      </c>
      <c r="B4" s="75"/>
      <c r="C4" s="75"/>
      <c r="D4" s="75" t="str">
        <f>'2. Cost Summary'!B4</f>
        <v>&lt;Insert Name&gt;</v>
      </c>
      <c r="E4" s="75"/>
      <c r="F4" s="178"/>
      <c r="G4" s="178"/>
      <c r="H4" s="178"/>
      <c r="I4" s="178"/>
      <c r="J4" s="178"/>
      <c r="K4" s="187"/>
    </row>
    <row r="6" spans="1:15" ht="15.5" x14ac:dyDescent="0.35">
      <c r="A6" s="186" t="s">
        <v>3</v>
      </c>
      <c r="B6" s="218" t="s">
        <v>186</v>
      </c>
      <c r="C6" s="219"/>
      <c r="D6" s="219"/>
      <c r="E6" s="219"/>
      <c r="F6" s="219"/>
      <c r="G6" s="219"/>
      <c r="H6" s="219"/>
      <c r="I6" s="219"/>
      <c r="J6" s="219"/>
      <c r="K6" s="219"/>
      <c r="L6" s="219"/>
      <c r="M6" s="220"/>
    </row>
    <row r="7" spans="1:15" ht="46.5" customHeight="1" x14ac:dyDescent="0.35">
      <c r="A7" s="186"/>
      <c r="B7" s="215" t="s">
        <v>42</v>
      </c>
      <c r="C7" s="216"/>
      <c r="D7" s="216"/>
      <c r="E7" s="217"/>
      <c r="F7" s="211" t="s">
        <v>43</v>
      </c>
      <c r="G7" s="211"/>
      <c r="H7" s="211"/>
      <c r="I7" s="211"/>
      <c r="J7" s="212" t="s">
        <v>44</v>
      </c>
      <c r="K7" s="212"/>
      <c r="L7" s="212"/>
      <c r="M7" s="212"/>
    </row>
    <row r="8" spans="1:15" ht="14.5" customHeight="1" x14ac:dyDescent="0.35">
      <c r="A8" s="186"/>
      <c r="B8" s="213" t="s">
        <v>232</v>
      </c>
      <c r="C8" s="214"/>
      <c r="D8" s="210" t="s">
        <v>48</v>
      </c>
      <c r="E8" s="210"/>
      <c r="F8" s="210" t="s">
        <v>49</v>
      </c>
      <c r="G8" s="210"/>
      <c r="H8" s="210" t="s">
        <v>50</v>
      </c>
      <c r="I8" s="210"/>
      <c r="J8" s="210" t="s">
        <v>51</v>
      </c>
      <c r="K8" s="210"/>
      <c r="L8" s="210" t="s">
        <v>52</v>
      </c>
      <c r="M8" s="210"/>
      <c r="N8" s="130"/>
    </row>
    <row r="9" spans="1:15" x14ac:dyDescent="0.35">
      <c r="A9" s="26" t="s">
        <v>61</v>
      </c>
      <c r="B9" s="135" t="s">
        <v>187</v>
      </c>
      <c r="C9" s="135" t="s">
        <v>188</v>
      </c>
      <c r="D9" s="8" t="s">
        <v>187</v>
      </c>
      <c r="E9" s="8" t="s">
        <v>188</v>
      </c>
      <c r="F9" s="8" t="s">
        <v>187</v>
      </c>
      <c r="G9" s="8" t="s">
        <v>188</v>
      </c>
      <c r="H9" s="8" t="s">
        <v>187</v>
      </c>
      <c r="I9" s="8" t="s">
        <v>188</v>
      </c>
      <c r="J9" s="8" t="s">
        <v>187</v>
      </c>
      <c r="K9" s="8" t="s">
        <v>188</v>
      </c>
      <c r="L9" s="8" t="s">
        <v>187</v>
      </c>
      <c r="M9" s="8" t="s">
        <v>188</v>
      </c>
    </row>
    <row r="10" spans="1:15" x14ac:dyDescent="0.35">
      <c r="A10" s="27" t="str">
        <f>'3. Labor Rates'!A8</f>
        <v>Account Manager</v>
      </c>
      <c r="B10" s="137"/>
      <c r="C10" s="152">
        <f>B10*'3. Labor Rates'!B8</f>
        <v>0</v>
      </c>
      <c r="D10" s="103"/>
      <c r="E10" s="33">
        <f>D10*'3. Labor Rates'!C8</f>
        <v>0</v>
      </c>
      <c r="F10" s="103"/>
      <c r="G10" s="33">
        <f>F10*'3. Labor Rates'!D8</f>
        <v>0</v>
      </c>
      <c r="H10" s="103"/>
      <c r="I10" s="33">
        <f>H10*'3. Labor Rates'!E8</f>
        <v>0</v>
      </c>
      <c r="J10" s="103"/>
      <c r="K10" s="33">
        <f>J10*'3. Labor Rates'!F8</f>
        <v>0</v>
      </c>
      <c r="L10" s="103"/>
      <c r="M10" s="33">
        <f>L10*'3. Labor Rates'!G8</f>
        <v>0</v>
      </c>
    </row>
    <row r="11" spans="1:15" x14ac:dyDescent="0.35">
      <c r="A11" s="27" t="str">
        <f>'3. Labor Rates'!A9</f>
        <v>Business Lead</v>
      </c>
      <c r="B11" s="137"/>
      <c r="C11" s="152">
        <f>B11*'3. Labor Rates'!B9</f>
        <v>0</v>
      </c>
      <c r="D11" s="103"/>
      <c r="E11" s="33">
        <f>D11*'3. Labor Rates'!C9</f>
        <v>0</v>
      </c>
      <c r="F11" s="103"/>
      <c r="G11" s="33">
        <f>F11*'3. Labor Rates'!D9</f>
        <v>0</v>
      </c>
      <c r="H11" s="103"/>
      <c r="I11" s="33">
        <f>H11*'3. Labor Rates'!E9</f>
        <v>0</v>
      </c>
      <c r="J11" s="103"/>
      <c r="K11" s="33">
        <f>J11*'3. Labor Rates'!F9</f>
        <v>0</v>
      </c>
      <c r="L11" s="103"/>
      <c r="M11" s="33">
        <f>L11*'3. Labor Rates'!G9</f>
        <v>0</v>
      </c>
    </row>
    <row r="12" spans="1:15" x14ac:dyDescent="0.35">
      <c r="A12" s="27" t="str">
        <f>'3. Labor Rates'!A10</f>
        <v>Document Management Lead</v>
      </c>
      <c r="B12" s="137"/>
      <c r="C12" s="152">
        <f>B12*'3. Labor Rates'!B10</f>
        <v>0</v>
      </c>
      <c r="D12" s="103"/>
      <c r="E12" s="33">
        <f>D12*'3. Labor Rates'!C10</f>
        <v>0</v>
      </c>
      <c r="F12" s="103"/>
      <c r="G12" s="33">
        <f>F12*'3. Labor Rates'!D10</f>
        <v>0</v>
      </c>
      <c r="H12" s="103"/>
      <c r="I12" s="33">
        <f>H12*'3. Labor Rates'!E10</f>
        <v>0</v>
      </c>
      <c r="J12" s="103"/>
      <c r="K12" s="33">
        <f>J12*'3. Labor Rates'!F10</f>
        <v>0</v>
      </c>
      <c r="L12" s="103"/>
      <c r="M12" s="33">
        <f>L12*'3. Labor Rates'!G10</f>
        <v>0</v>
      </c>
    </row>
    <row r="13" spans="1:15" ht="29" x14ac:dyDescent="0.35">
      <c r="A13" s="99" t="str">
        <f>'3. Labor Rates'!A11</f>
        <v>Information Security Architect/ Privacy Data Protection Officer</v>
      </c>
      <c r="B13" s="138"/>
      <c r="C13" s="152">
        <f>B13*'3. Labor Rates'!B11</f>
        <v>0</v>
      </c>
      <c r="D13" s="103"/>
      <c r="E13" s="33">
        <f>D13*'3. Labor Rates'!C11</f>
        <v>0</v>
      </c>
      <c r="F13" s="103"/>
      <c r="G13" s="33">
        <f>F13*'3. Labor Rates'!D11</f>
        <v>0</v>
      </c>
      <c r="H13" s="103"/>
      <c r="I13" s="33">
        <f>H13*'3. Labor Rates'!E11</f>
        <v>0</v>
      </c>
      <c r="J13" s="103"/>
      <c r="K13" s="33">
        <f>J13*'3. Labor Rates'!F11</f>
        <v>0</v>
      </c>
      <c r="L13" s="103"/>
      <c r="M13" s="33">
        <f>L13*'3. Labor Rates'!G11</f>
        <v>0</v>
      </c>
      <c r="O13" s="130"/>
    </row>
    <row r="14" spans="1:15" x14ac:dyDescent="0.35">
      <c r="A14" s="27" t="str">
        <f>'3. Labor Rates'!A12</f>
        <v>Operations Manager</v>
      </c>
      <c r="B14" s="137"/>
      <c r="C14" s="152">
        <f>B14*'3. Labor Rates'!B12</f>
        <v>0</v>
      </c>
      <c r="D14" s="103"/>
      <c r="E14" s="33">
        <f>D14*'3. Labor Rates'!C12</f>
        <v>0</v>
      </c>
      <c r="F14" s="103"/>
      <c r="G14" s="33">
        <f>F14*'3. Labor Rates'!D12</f>
        <v>0</v>
      </c>
      <c r="H14" s="103"/>
      <c r="I14" s="33">
        <f>H14*'3. Labor Rates'!E12</f>
        <v>0</v>
      </c>
      <c r="J14" s="103"/>
      <c r="K14" s="33">
        <f>J14*'3. Labor Rates'!F12</f>
        <v>0</v>
      </c>
      <c r="L14" s="103"/>
      <c r="M14" s="33">
        <f>L14*'3. Labor Rates'!G12</f>
        <v>0</v>
      </c>
      <c r="O14" s="130"/>
    </row>
    <row r="15" spans="1:15" x14ac:dyDescent="0.35">
      <c r="A15" s="27" t="str">
        <f>'3. Labor Rates'!A13</f>
        <v>Project Manager</v>
      </c>
      <c r="B15" s="137"/>
      <c r="C15" s="152">
        <f>B15*'3. Labor Rates'!B13</f>
        <v>0</v>
      </c>
      <c r="D15" s="103"/>
      <c r="E15" s="33">
        <f>D15*'3. Labor Rates'!C13</f>
        <v>0</v>
      </c>
      <c r="F15" s="103"/>
      <c r="G15" s="33">
        <f>F15*'3. Labor Rates'!D13</f>
        <v>0</v>
      </c>
      <c r="H15" s="103"/>
      <c r="I15" s="33">
        <f>H15*'3. Labor Rates'!E13</f>
        <v>0</v>
      </c>
      <c r="J15" s="103"/>
      <c r="K15" s="33">
        <f>J15*'3. Labor Rates'!F13</f>
        <v>0</v>
      </c>
      <c r="L15" s="103"/>
      <c r="M15" s="33">
        <f>L15*'3. Labor Rates'!G13</f>
        <v>0</v>
      </c>
    </row>
    <row r="16" spans="1:15" x14ac:dyDescent="0.35">
      <c r="A16" s="27" t="str">
        <f>'3. Labor Rates'!A14</f>
        <v>Quality Assurance Manager</v>
      </c>
      <c r="B16" s="137"/>
      <c r="C16" s="152">
        <f>B16*'3. Labor Rates'!B14</f>
        <v>0</v>
      </c>
      <c r="D16" s="103"/>
      <c r="E16" s="33">
        <f>D16*'3. Labor Rates'!C14</f>
        <v>0</v>
      </c>
      <c r="F16" s="103"/>
      <c r="G16" s="33">
        <f>F16*'3. Labor Rates'!D14</f>
        <v>0</v>
      </c>
      <c r="H16" s="103"/>
      <c r="I16" s="33">
        <f>H16*'3. Labor Rates'!E14</f>
        <v>0</v>
      </c>
      <c r="J16" s="103"/>
      <c r="K16" s="33">
        <f>J16*'3. Labor Rates'!F14</f>
        <v>0</v>
      </c>
      <c r="L16" s="103"/>
      <c r="M16" s="33">
        <f>L16*'3. Labor Rates'!G14</f>
        <v>0</v>
      </c>
    </row>
    <row r="17" spans="1:13" x14ac:dyDescent="0.35">
      <c r="A17" s="27" t="str">
        <f>'3. Labor Rates'!A15</f>
        <v>Technical Lead</v>
      </c>
      <c r="B17" s="137"/>
      <c r="C17" s="152">
        <f>B17*'3. Labor Rates'!B15</f>
        <v>0</v>
      </c>
      <c r="D17" s="103"/>
      <c r="E17" s="33">
        <f>D17*'3. Labor Rates'!C15</f>
        <v>0</v>
      </c>
      <c r="F17" s="103"/>
      <c r="G17" s="33">
        <f>F17*'3. Labor Rates'!D15</f>
        <v>0</v>
      </c>
      <c r="H17" s="103"/>
      <c r="I17" s="33">
        <f>H17*'3. Labor Rates'!E15</f>
        <v>0</v>
      </c>
      <c r="J17" s="103"/>
      <c r="K17" s="33">
        <f>J17*'3. Labor Rates'!F15</f>
        <v>0</v>
      </c>
      <c r="L17" s="103"/>
      <c r="M17" s="33">
        <f>L17*'3. Labor Rates'!G15</f>
        <v>0</v>
      </c>
    </row>
    <row r="18" spans="1:13" x14ac:dyDescent="0.35">
      <c r="A18" s="27" t="str">
        <f>'3. Labor Rates'!A16</f>
        <v>Testing Manager</v>
      </c>
      <c r="B18" s="137"/>
      <c r="C18" s="152">
        <f>B18*'3. Labor Rates'!B16</f>
        <v>0</v>
      </c>
      <c r="D18" s="103"/>
      <c r="E18" s="33">
        <f>D18*'3. Labor Rates'!C16</f>
        <v>0</v>
      </c>
      <c r="F18" s="103"/>
      <c r="G18" s="33">
        <f>F18*'3. Labor Rates'!D16</f>
        <v>0</v>
      </c>
      <c r="H18" s="103"/>
      <c r="I18" s="33">
        <f>H18*'3. Labor Rates'!E16</f>
        <v>0</v>
      </c>
      <c r="J18" s="103"/>
      <c r="K18" s="33">
        <f>J18*'3. Labor Rates'!F16</f>
        <v>0</v>
      </c>
      <c r="L18" s="103"/>
      <c r="M18" s="33">
        <f>L18*'3. Labor Rates'!G16</f>
        <v>0</v>
      </c>
    </row>
    <row r="19" spans="1:13" x14ac:dyDescent="0.35">
      <c r="A19" s="27" t="str">
        <f>'3. Labor Rates'!A17</f>
        <v>Training Manager</v>
      </c>
      <c r="B19" s="137"/>
      <c r="C19" s="152">
        <f>B19*'3. Labor Rates'!B17</f>
        <v>0</v>
      </c>
      <c r="D19" s="103">
        <v>0</v>
      </c>
      <c r="E19" s="33">
        <f>D19*'3. Labor Rates'!C17</f>
        <v>0</v>
      </c>
      <c r="F19" s="103"/>
      <c r="G19" s="33">
        <f>F19*'3. Labor Rates'!D17</f>
        <v>0</v>
      </c>
      <c r="H19" s="103"/>
      <c r="I19" s="33">
        <f>H19*'3. Labor Rates'!E17</f>
        <v>0</v>
      </c>
      <c r="J19" s="103"/>
      <c r="K19" s="33">
        <f>J19*'3. Labor Rates'!F17</f>
        <v>0</v>
      </c>
      <c r="L19" s="103"/>
      <c r="M19" s="33">
        <f>L19*'3. Labor Rates'!G17</f>
        <v>0</v>
      </c>
    </row>
    <row r="20" spans="1:13" x14ac:dyDescent="0.35">
      <c r="A20" s="27" t="str">
        <f>'3. Labor Rates'!A18</f>
        <v>Additional Role 1</v>
      </c>
      <c r="B20" s="137"/>
      <c r="C20" s="152">
        <f>B20*'3. Labor Rates'!B18</f>
        <v>0</v>
      </c>
      <c r="D20" s="103"/>
      <c r="E20" s="33">
        <f>D20*'3. Labor Rates'!C18</f>
        <v>0</v>
      </c>
      <c r="F20" s="103"/>
      <c r="G20" s="33">
        <f>F20*'3. Labor Rates'!D18</f>
        <v>0</v>
      </c>
      <c r="H20" s="103"/>
      <c r="I20" s="33">
        <f>H20*'3. Labor Rates'!E18</f>
        <v>0</v>
      </c>
      <c r="J20" s="103"/>
      <c r="K20" s="33">
        <f>J20*'3. Labor Rates'!F18</f>
        <v>0</v>
      </c>
      <c r="L20" s="103"/>
      <c r="M20" s="33">
        <f>L20*'3. Labor Rates'!G18</f>
        <v>0</v>
      </c>
    </row>
    <row r="21" spans="1:13" x14ac:dyDescent="0.35">
      <c r="A21" s="27" t="str">
        <f>'3. Labor Rates'!A19</f>
        <v>Additional Role 2</v>
      </c>
      <c r="B21" s="137"/>
      <c r="C21" s="152">
        <f>B21*'3. Labor Rates'!B19</f>
        <v>0</v>
      </c>
      <c r="D21" s="103"/>
      <c r="E21" s="33">
        <f>D21*'3. Labor Rates'!C19</f>
        <v>0</v>
      </c>
      <c r="F21" s="103"/>
      <c r="G21" s="33">
        <f>F21*'3. Labor Rates'!D19</f>
        <v>0</v>
      </c>
      <c r="H21" s="103"/>
      <c r="I21" s="33">
        <f>H21*'3. Labor Rates'!E19</f>
        <v>0</v>
      </c>
      <c r="J21" s="103"/>
      <c r="K21" s="33">
        <f>J21*'3. Labor Rates'!F19</f>
        <v>0</v>
      </c>
      <c r="L21" s="103"/>
      <c r="M21" s="33">
        <f>L21*'3. Labor Rates'!G19</f>
        <v>0</v>
      </c>
    </row>
    <row r="22" spans="1:13" x14ac:dyDescent="0.35">
      <c r="A22" s="27" t="str">
        <f>'3. Labor Rates'!A20</f>
        <v>Additional Role 3</v>
      </c>
      <c r="B22" s="137"/>
      <c r="C22" s="152">
        <f>B22*'3. Labor Rates'!B20</f>
        <v>0</v>
      </c>
      <c r="D22" s="103"/>
      <c r="E22" s="33">
        <f>D22*'3. Labor Rates'!C20</f>
        <v>0</v>
      </c>
      <c r="F22" s="103"/>
      <c r="G22" s="33">
        <f>F22*'3. Labor Rates'!D20</f>
        <v>0</v>
      </c>
      <c r="H22" s="103"/>
      <c r="I22" s="33">
        <f>H22*'3. Labor Rates'!E20</f>
        <v>0</v>
      </c>
      <c r="J22" s="103"/>
      <c r="K22" s="33">
        <f>J22*'3. Labor Rates'!F20</f>
        <v>0</v>
      </c>
      <c r="L22" s="103"/>
      <c r="M22" s="33">
        <f>L22*'3. Labor Rates'!G20</f>
        <v>0</v>
      </c>
    </row>
    <row r="23" spans="1:13" x14ac:dyDescent="0.35">
      <c r="A23" s="27" t="str">
        <f>'3. Labor Rates'!A21</f>
        <v>Additional Role 4</v>
      </c>
      <c r="B23" s="137"/>
      <c r="C23" s="152">
        <f>B23*'3. Labor Rates'!B21</f>
        <v>0</v>
      </c>
      <c r="D23" s="103"/>
      <c r="E23" s="33">
        <f>D23*'3. Labor Rates'!C21</f>
        <v>0</v>
      </c>
      <c r="F23" s="103"/>
      <c r="G23" s="33">
        <f>F23*'3. Labor Rates'!D21</f>
        <v>0</v>
      </c>
      <c r="H23" s="103"/>
      <c r="I23" s="33">
        <f>H23*'3. Labor Rates'!E21</f>
        <v>0</v>
      </c>
      <c r="J23" s="103"/>
      <c r="K23" s="33">
        <f>J23*'3. Labor Rates'!F21</f>
        <v>0</v>
      </c>
      <c r="L23" s="103"/>
      <c r="M23" s="33">
        <f>L23*'3. Labor Rates'!G21</f>
        <v>0</v>
      </c>
    </row>
    <row r="24" spans="1:13" x14ac:dyDescent="0.35">
      <c r="A24" s="27" t="str">
        <f>'3. Labor Rates'!A22</f>
        <v>Additional Role 5</v>
      </c>
      <c r="B24" s="137"/>
      <c r="C24" s="152">
        <f>B24*'3. Labor Rates'!B22</f>
        <v>0</v>
      </c>
      <c r="D24" s="103"/>
      <c r="E24" s="33">
        <f>D24*'3. Labor Rates'!C22</f>
        <v>0</v>
      </c>
      <c r="F24" s="103"/>
      <c r="G24" s="33">
        <f>F24*'3. Labor Rates'!D22</f>
        <v>0</v>
      </c>
      <c r="H24" s="103"/>
      <c r="I24" s="33">
        <f>H24*'3. Labor Rates'!E22</f>
        <v>0</v>
      </c>
      <c r="J24" s="103"/>
      <c r="K24" s="33">
        <f>J24*'3. Labor Rates'!F22</f>
        <v>0</v>
      </c>
      <c r="L24" s="103"/>
      <c r="M24" s="33">
        <f>L24*'3. Labor Rates'!G22</f>
        <v>0</v>
      </c>
    </row>
    <row r="25" spans="1:13" x14ac:dyDescent="0.35">
      <c r="A25" s="27" t="str">
        <f>'3. Labor Rates'!A23</f>
        <v>Additional Role 6</v>
      </c>
      <c r="B25" s="139"/>
      <c r="C25" s="152">
        <f>B25*'3. Labor Rates'!B23</f>
        <v>0</v>
      </c>
      <c r="D25" s="77"/>
      <c r="E25" s="33">
        <f>D25*'3. Labor Rates'!C23</f>
        <v>0</v>
      </c>
      <c r="F25" s="77"/>
      <c r="G25" s="33">
        <f>F25*'3. Labor Rates'!D23</f>
        <v>0</v>
      </c>
      <c r="H25" s="77"/>
      <c r="I25" s="33">
        <f>H25*'3. Labor Rates'!E23</f>
        <v>0</v>
      </c>
      <c r="J25" s="77"/>
      <c r="K25" s="33">
        <f>J25*'3. Labor Rates'!F23</f>
        <v>0</v>
      </c>
      <c r="L25" s="77"/>
      <c r="M25" s="33">
        <f>L25*'3. Labor Rates'!G23</f>
        <v>0</v>
      </c>
    </row>
    <row r="26" spans="1:13" x14ac:dyDescent="0.35">
      <c r="A26" s="27" t="str">
        <f>'3. Labor Rates'!A24</f>
        <v>Additional Role 7</v>
      </c>
      <c r="B26" s="139"/>
      <c r="C26" s="152">
        <f>B26*'3. Labor Rates'!B24</f>
        <v>0</v>
      </c>
      <c r="D26" s="77"/>
      <c r="E26" s="33">
        <f>D26*'3. Labor Rates'!C24</f>
        <v>0</v>
      </c>
      <c r="F26" s="77"/>
      <c r="G26" s="33">
        <f>F26*'3. Labor Rates'!D24</f>
        <v>0</v>
      </c>
      <c r="H26" s="77"/>
      <c r="I26" s="33">
        <f>H26*'3. Labor Rates'!E24</f>
        <v>0</v>
      </c>
      <c r="J26" s="77"/>
      <c r="K26" s="33">
        <f>J26*'3. Labor Rates'!F24</f>
        <v>0</v>
      </c>
      <c r="L26" s="77"/>
      <c r="M26" s="33">
        <f>L26*'3. Labor Rates'!G24</f>
        <v>0</v>
      </c>
    </row>
    <row r="27" spans="1:13" x14ac:dyDescent="0.35">
      <c r="A27" s="27" t="str">
        <f>'3. Labor Rates'!A25</f>
        <v>Additional Role 8</v>
      </c>
      <c r="B27" s="139"/>
      <c r="C27" s="152">
        <f>B27*'3. Labor Rates'!B25</f>
        <v>0</v>
      </c>
      <c r="D27" s="77"/>
      <c r="E27" s="33">
        <f>D27*'3. Labor Rates'!C25</f>
        <v>0</v>
      </c>
      <c r="F27" s="77"/>
      <c r="G27" s="33">
        <f>F27*'3. Labor Rates'!D25</f>
        <v>0</v>
      </c>
      <c r="H27" s="77"/>
      <c r="I27" s="33">
        <f>H27*'3. Labor Rates'!E25</f>
        <v>0</v>
      </c>
      <c r="J27" s="77"/>
      <c r="K27" s="33">
        <f>J27*'3. Labor Rates'!F25</f>
        <v>0</v>
      </c>
      <c r="L27" s="77"/>
      <c r="M27" s="33">
        <f>L27*'3. Labor Rates'!G25</f>
        <v>0</v>
      </c>
    </row>
    <row r="28" spans="1:13" x14ac:dyDescent="0.35">
      <c r="A28" s="27" t="str">
        <f>'3. Labor Rates'!A26</f>
        <v>Additional Role 9</v>
      </c>
      <c r="B28" s="139"/>
      <c r="C28" s="152">
        <f>B28*'3. Labor Rates'!B26</f>
        <v>0</v>
      </c>
      <c r="D28" s="77"/>
      <c r="E28" s="33">
        <f>D28*'3. Labor Rates'!C26</f>
        <v>0</v>
      </c>
      <c r="F28" s="77"/>
      <c r="G28" s="33">
        <f>F28*'3. Labor Rates'!D26</f>
        <v>0</v>
      </c>
      <c r="H28" s="77"/>
      <c r="I28" s="33">
        <f>H28*'3. Labor Rates'!E26</f>
        <v>0</v>
      </c>
      <c r="J28" s="77"/>
      <c r="K28" s="33">
        <f>J28*'3. Labor Rates'!F26</f>
        <v>0</v>
      </c>
      <c r="L28" s="77"/>
      <c r="M28" s="33">
        <f>L28*'3. Labor Rates'!G26</f>
        <v>0</v>
      </c>
    </row>
    <row r="29" spans="1:13" x14ac:dyDescent="0.35">
      <c r="A29" s="27" t="str">
        <f>'3. Labor Rates'!A27</f>
        <v>Additional Role 10</v>
      </c>
      <c r="B29" s="139"/>
      <c r="C29" s="152">
        <f>B29*'3. Labor Rates'!B27</f>
        <v>0</v>
      </c>
      <c r="D29" s="77"/>
      <c r="E29" s="33">
        <f>D29*'3. Labor Rates'!C27</f>
        <v>0</v>
      </c>
      <c r="F29" s="77"/>
      <c r="G29" s="33">
        <f>F29*'3. Labor Rates'!D27</f>
        <v>0</v>
      </c>
      <c r="H29" s="77"/>
      <c r="I29" s="33">
        <f>H29*'3. Labor Rates'!E27</f>
        <v>0</v>
      </c>
      <c r="J29" s="77"/>
      <c r="K29" s="33">
        <f>J29*'3. Labor Rates'!F27</f>
        <v>0</v>
      </c>
      <c r="L29" s="77"/>
      <c r="M29" s="33">
        <f>L29*'3. Labor Rates'!G27</f>
        <v>0</v>
      </c>
    </row>
    <row r="30" spans="1:13" x14ac:dyDescent="0.35">
      <c r="A30" s="27" t="str">
        <f>'3. Labor Rates'!A28</f>
        <v>Additional Role 11</v>
      </c>
      <c r="B30" s="139"/>
      <c r="C30" s="152">
        <f>B30*'3. Labor Rates'!B28</f>
        <v>0</v>
      </c>
      <c r="D30" s="77"/>
      <c r="E30" s="33">
        <f>D30*'3. Labor Rates'!C28</f>
        <v>0</v>
      </c>
      <c r="F30" s="77"/>
      <c r="G30" s="33">
        <f>F30*'3. Labor Rates'!D28</f>
        <v>0</v>
      </c>
      <c r="H30" s="77"/>
      <c r="I30" s="33">
        <f>H30*'3. Labor Rates'!E28</f>
        <v>0</v>
      </c>
      <c r="J30" s="77"/>
      <c r="K30" s="33">
        <f>J30*'3. Labor Rates'!F28</f>
        <v>0</v>
      </c>
      <c r="L30" s="77"/>
      <c r="M30" s="33">
        <f>L30*'3. Labor Rates'!G28</f>
        <v>0</v>
      </c>
    </row>
    <row r="31" spans="1:13" x14ac:dyDescent="0.35">
      <c r="A31" s="27" t="str">
        <f>'3. Labor Rates'!A29</f>
        <v>Additional Role 12</v>
      </c>
      <c r="B31" s="139"/>
      <c r="C31" s="152">
        <f>B31*'3. Labor Rates'!B29</f>
        <v>0</v>
      </c>
      <c r="D31" s="77"/>
      <c r="E31" s="33">
        <f>D31*'3. Labor Rates'!C29</f>
        <v>0</v>
      </c>
      <c r="F31" s="77"/>
      <c r="G31" s="33">
        <f>F31*'3. Labor Rates'!D29</f>
        <v>0</v>
      </c>
      <c r="H31" s="77"/>
      <c r="I31" s="33">
        <f>H31*'3. Labor Rates'!E29</f>
        <v>0</v>
      </c>
      <c r="J31" s="77"/>
      <c r="K31" s="33">
        <f>J31*'3. Labor Rates'!F29</f>
        <v>0</v>
      </c>
      <c r="L31" s="77"/>
      <c r="M31" s="33">
        <f>L31*'3. Labor Rates'!G29</f>
        <v>0</v>
      </c>
    </row>
    <row r="32" spans="1:13" x14ac:dyDescent="0.35">
      <c r="A32" s="27" t="str">
        <f>'3. Labor Rates'!A30</f>
        <v>Additional Role 13</v>
      </c>
      <c r="B32" s="139"/>
      <c r="C32" s="152">
        <f>B32*'3. Labor Rates'!B30</f>
        <v>0</v>
      </c>
      <c r="D32" s="77"/>
      <c r="E32" s="33">
        <f>D32*'3. Labor Rates'!C30</f>
        <v>0</v>
      </c>
      <c r="F32" s="77"/>
      <c r="G32" s="33">
        <f>F32*'3. Labor Rates'!D30</f>
        <v>0</v>
      </c>
      <c r="H32" s="77"/>
      <c r="I32" s="33">
        <f>H32*'3. Labor Rates'!E30</f>
        <v>0</v>
      </c>
      <c r="J32" s="77"/>
      <c r="K32" s="33">
        <f>J32*'3. Labor Rates'!F30</f>
        <v>0</v>
      </c>
      <c r="L32" s="77"/>
      <c r="M32" s="33">
        <f>L32*'3. Labor Rates'!G30</f>
        <v>0</v>
      </c>
    </row>
    <row r="33" spans="1:13" x14ac:dyDescent="0.35">
      <c r="A33" s="27" t="str">
        <f>'3. Labor Rates'!A31</f>
        <v>Additional Role 14</v>
      </c>
      <c r="B33" s="139"/>
      <c r="C33" s="152">
        <f>B33*'3. Labor Rates'!B31</f>
        <v>0</v>
      </c>
      <c r="D33" s="77"/>
      <c r="E33" s="33">
        <f>D33*'3. Labor Rates'!C31</f>
        <v>0</v>
      </c>
      <c r="F33" s="77"/>
      <c r="G33" s="33">
        <f>F33*'3. Labor Rates'!D31</f>
        <v>0</v>
      </c>
      <c r="H33" s="77"/>
      <c r="I33" s="33">
        <f>H33*'3. Labor Rates'!E31</f>
        <v>0</v>
      </c>
      <c r="J33" s="77"/>
      <c r="K33" s="33">
        <f>J33*'3. Labor Rates'!F31</f>
        <v>0</v>
      </c>
      <c r="L33" s="77"/>
      <c r="M33" s="33">
        <f>L33*'3. Labor Rates'!G31</f>
        <v>0</v>
      </c>
    </row>
    <row r="34" spans="1:13" x14ac:dyDescent="0.35">
      <c r="A34" s="27" t="str">
        <f>'3. Labor Rates'!A32</f>
        <v>Additional Role 15</v>
      </c>
      <c r="B34" s="139"/>
      <c r="C34" s="152">
        <f>B34*'3. Labor Rates'!B32</f>
        <v>0</v>
      </c>
      <c r="D34" s="77"/>
      <c r="E34" s="33">
        <f>D34*'3. Labor Rates'!C32</f>
        <v>0</v>
      </c>
      <c r="F34" s="77"/>
      <c r="G34" s="33">
        <f>F34*'3. Labor Rates'!D32</f>
        <v>0</v>
      </c>
      <c r="H34" s="77"/>
      <c r="I34" s="33">
        <f>H34*'3. Labor Rates'!E32</f>
        <v>0</v>
      </c>
      <c r="J34" s="77"/>
      <c r="K34" s="33">
        <f>J34*'3. Labor Rates'!F32</f>
        <v>0</v>
      </c>
      <c r="L34" s="77"/>
      <c r="M34" s="33">
        <f>L34*'3. Labor Rates'!G32</f>
        <v>0</v>
      </c>
    </row>
    <row r="35" spans="1:13" x14ac:dyDescent="0.35">
      <c r="A35" s="27" t="str">
        <f>'3. Labor Rates'!A33</f>
        <v>Additional Role 16</v>
      </c>
      <c r="B35" s="139"/>
      <c r="C35" s="152">
        <f>B35*'3. Labor Rates'!B33</f>
        <v>0</v>
      </c>
      <c r="D35" s="77"/>
      <c r="E35" s="33">
        <f>D35*'3. Labor Rates'!C33</f>
        <v>0</v>
      </c>
      <c r="F35" s="77"/>
      <c r="G35" s="33">
        <f>F35*'3. Labor Rates'!D33</f>
        <v>0</v>
      </c>
      <c r="H35" s="77"/>
      <c r="I35" s="33">
        <f>H35*'3. Labor Rates'!E33</f>
        <v>0</v>
      </c>
      <c r="J35" s="77"/>
      <c r="K35" s="33">
        <f>J35*'3. Labor Rates'!F33</f>
        <v>0</v>
      </c>
      <c r="L35" s="77"/>
      <c r="M35" s="33">
        <f>L35*'3. Labor Rates'!G33</f>
        <v>0</v>
      </c>
    </row>
    <row r="36" spans="1:13" x14ac:dyDescent="0.35">
      <c r="A36" s="27" t="str">
        <f>'3. Labor Rates'!A34</f>
        <v>Additional Role 17</v>
      </c>
      <c r="B36" s="139"/>
      <c r="C36" s="152">
        <f>B36*'3. Labor Rates'!B34</f>
        <v>0</v>
      </c>
      <c r="D36" s="77"/>
      <c r="E36" s="33">
        <f>D36*'3. Labor Rates'!C34</f>
        <v>0</v>
      </c>
      <c r="F36" s="77"/>
      <c r="G36" s="33">
        <f>F36*'3. Labor Rates'!D34</f>
        <v>0</v>
      </c>
      <c r="H36" s="77"/>
      <c r="I36" s="33">
        <f>H36*'3. Labor Rates'!E34</f>
        <v>0</v>
      </c>
      <c r="J36" s="77"/>
      <c r="K36" s="33">
        <f>J36*'3. Labor Rates'!F34</f>
        <v>0</v>
      </c>
      <c r="L36" s="77"/>
      <c r="M36" s="33">
        <f>L36*'3. Labor Rates'!G34</f>
        <v>0</v>
      </c>
    </row>
    <row r="37" spans="1:13" x14ac:dyDescent="0.35">
      <c r="A37" s="27" t="str">
        <f>'3. Labor Rates'!A35</f>
        <v>Additional Role 18</v>
      </c>
      <c r="B37" s="139"/>
      <c r="C37" s="152">
        <f>B37*'3. Labor Rates'!B35</f>
        <v>0</v>
      </c>
      <c r="D37" s="77"/>
      <c r="E37" s="33">
        <f>D37*'3. Labor Rates'!C35</f>
        <v>0</v>
      </c>
      <c r="F37" s="77"/>
      <c r="G37" s="33">
        <f>F37*'3. Labor Rates'!D35</f>
        <v>0</v>
      </c>
      <c r="H37" s="77"/>
      <c r="I37" s="33">
        <f>H37*'3. Labor Rates'!E35</f>
        <v>0</v>
      </c>
      <c r="J37" s="77"/>
      <c r="K37" s="33">
        <f>J37*'3. Labor Rates'!F35</f>
        <v>0</v>
      </c>
      <c r="L37" s="77"/>
      <c r="M37" s="33">
        <f>L37*'3. Labor Rates'!G35</f>
        <v>0</v>
      </c>
    </row>
    <row r="38" spans="1:13" x14ac:dyDescent="0.35">
      <c r="A38" s="27" t="str">
        <f>'3. Labor Rates'!A36</f>
        <v>Additional Role 19</v>
      </c>
      <c r="B38" s="139"/>
      <c r="C38" s="152">
        <f>B38*'3. Labor Rates'!B36</f>
        <v>0</v>
      </c>
      <c r="D38" s="77"/>
      <c r="E38" s="33">
        <f>D38*'3. Labor Rates'!C36</f>
        <v>0</v>
      </c>
      <c r="F38" s="77"/>
      <c r="G38" s="33">
        <f>F38*'3. Labor Rates'!D36</f>
        <v>0</v>
      </c>
      <c r="H38" s="77"/>
      <c r="I38" s="33">
        <f>H38*'3. Labor Rates'!E36</f>
        <v>0</v>
      </c>
      <c r="J38" s="77"/>
      <c r="K38" s="33">
        <f>J38*'3. Labor Rates'!F36</f>
        <v>0</v>
      </c>
      <c r="L38" s="77"/>
      <c r="M38" s="33">
        <f>L38*'3. Labor Rates'!G36</f>
        <v>0</v>
      </c>
    </row>
    <row r="39" spans="1:13" x14ac:dyDescent="0.35">
      <c r="A39" s="27" t="str">
        <f>'3. Labor Rates'!A37</f>
        <v>Additional Role 20</v>
      </c>
      <c r="B39" s="139"/>
      <c r="C39" s="152">
        <f>B39*'3. Labor Rates'!B37</f>
        <v>0</v>
      </c>
      <c r="D39" s="77"/>
      <c r="E39" s="33">
        <f>D39*'3. Labor Rates'!C37</f>
        <v>0</v>
      </c>
      <c r="F39" s="77"/>
      <c r="G39" s="33">
        <f>F39*'3. Labor Rates'!D37</f>
        <v>0</v>
      </c>
      <c r="H39" s="77"/>
      <c r="I39" s="33">
        <f>H39*'3. Labor Rates'!E37</f>
        <v>0</v>
      </c>
      <c r="J39" s="77"/>
      <c r="K39" s="33">
        <f>J39*'3. Labor Rates'!F37</f>
        <v>0</v>
      </c>
      <c r="L39" s="77"/>
      <c r="M39" s="33">
        <f>L39*'3. Labor Rates'!G37</f>
        <v>0</v>
      </c>
    </row>
    <row r="40" spans="1:13" ht="15" thickBot="1" x14ac:dyDescent="0.4">
      <c r="A40" s="34" t="s">
        <v>58</v>
      </c>
      <c r="B40" s="136"/>
      <c r="C40" s="153">
        <f>SUM(C10:C39)</f>
        <v>0</v>
      </c>
      <c r="D40" s="35">
        <f t="shared" ref="D40:M40" si="0">SUM(D10:D39)</f>
        <v>0</v>
      </c>
      <c r="E40" s="21">
        <f>SUM(E10:E39)</f>
        <v>0</v>
      </c>
      <c r="F40" s="35">
        <f t="shared" si="0"/>
        <v>0</v>
      </c>
      <c r="G40" s="21">
        <f t="shared" si="0"/>
        <v>0</v>
      </c>
      <c r="H40" s="35">
        <f t="shared" si="0"/>
        <v>0</v>
      </c>
      <c r="I40" s="21">
        <f t="shared" si="0"/>
        <v>0</v>
      </c>
      <c r="J40" s="35">
        <f t="shared" si="0"/>
        <v>0</v>
      </c>
      <c r="K40" s="21">
        <f t="shared" si="0"/>
        <v>0</v>
      </c>
      <c r="L40" s="35">
        <f t="shared" si="0"/>
        <v>0</v>
      </c>
      <c r="M40" s="21">
        <f t="shared" si="0"/>
        <v>0</v>
      </c>
    </row>
    <row r="42" spans="1:13" ht="14.25" customHeight="1" x14ac:dyDescent="0.35">
      <c r="A42" s="208" t="s">
        <v>59</v>
      </c>
      <c r="B42" s="209"/>
      <c r="C42" s="209"/>
      <c r="D42" s="209"/>
      <c r="E42" s="209"/>
      <c r="F42" s="209"/>
      <c r="G42" s="209"/>
      <c r="H42" s="209"/>
      <c r="I42" s="209"/>
      <c r="J42" s="209"/>
      <c r="K42" s="209"/>
      <c r="L42" s="209"/>
      <c r="M42" s="209"/>
    </row>
  </sheetData>
  <mergeCells count="13">
    <mergeCell ref="A42:M42"/>
    <mergeCell ref="L8:M8"/>
    <mergeCell ref="F4:K4"/>
    <mergeCell ref="F8:G8"/>
    <mergeCell ref="H8:I8"/>
    <mergeCell ref="J8:K8"/>
    <mergeCell ref="F7:I7"/>
    <mergeCell ref="J7:M7"/>
    <mergeCell ref="D8:E8"/>
    <mergeCell ref="A6:A8"/>
    <mergeCell ref="B8:C8"/>
    <mergeCell ref="B7:E7"/>
    <mergeCell ref="B6:M6"/>
  </mergeCells>
  <printOptions horizontalCentered="1"/>
  <pageMargins left="0.7" right="0.7" top="0.75" bottom="0.75" header="0.3" footer="0.3"/>
  <pageSetup scale="59"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G40" formula="1"/>
  </ignoredErrors>
  <drawing r:id="rId2"/>
  <legacyDrawingHF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A1:N19"/>
  <sheetViews>
    <sheetView showGridLines="0" showZeros="0" topLeftCell="A2" zoomScale="68" zoomScaleNormal="190" zoomScalePageLayoutView="40" workbookViewId="0">
      <selection activeCell="I9" sqref="I9"/>
    </sheetView>
  </sheetViews>
  <sheetFormatPr defaultColWidth="8.81640625" defaultRowHeight="14.5" x14ac:dyDescent="0.35"/>
  <cols>
    <col min="1" max="1" width="22.81640625" customWidth="1"/>
    <col min="2" max="2" width="22.54296875" bestFit="1" customWidth="1"/>
    <col min="3" max="3" width="20.26953125" customWidth="1"/>
    <col min="4" max="6" width="13.7265625" customWidth="1"/>
    <col min="7" max="7" width="15.453125" customWidth="1"/>
    <col min="8" max="12" width="13.7265625" customWidth="1"/>
    <col min="13" max="13" width="13.7265625" style="3" customWidth="1"/>
    <col min="14" max="14" width="7.81640625" style="3" customWidth="1"/>
  </cols>
  <sheetData>
    <row r="1" spans="1:14" hidden="1" x14ac:dyDescent="0.35"/>
    <row r="2" spans="1:14" ht="18.5" x14ac:dyDescent="0.45">
      <c r="A2" s="44" t="str">
        <f>varModuleName</f>
        <v>PRMP EE System Takeover</v>
      </c>
      <c r="B2" s="73"/>
      <c r="C2" s="48"/>
      <c r="D2" s="48"/>
      <c r="E2" s="48"/>
      <c r="F2" s="48"/>
      <c r="G2" s="48"/>
      <c r="H2" s="53"/>
    </row>
    <row r="3" spans="1:14" ht="18.5" x14ac:dyDescent="0.45">
      <c r="A3" s="46" t="s">
        <v>14</v>
      </c>
      <c r="B3" s="74"/>
      <c r="C3" s="49"/>
      <c r="D3" s="49"/>
      <c r="E3" s="49"/>
      <c r="F3" s="49"/>
      <c r="G3" s="49"/>
      <c r="H3" s="54"/>
    </row>
    <row r="4" spans="1:14" ht="16" thickBot="1" x14ac:dyDescent="0.4">
      <c r="A4" s="25" t="s">
        <v>39</v>
      </c>
      <c r="B4" s="75"/>
      <c r="C4" s="58" t="str">
        <f>'2. Cost Summary'!B4</f>
        <v>&lt;Insert Name&gt;</v>
      </c>
      <c r="D4" s="58"/>
      <c r="E4" s="58"/>
      <c r="F4" s="58"/>
      <c r="G4" s="58"/>
      <c r="H4" s="127"/>
    </row>
    <row r="5" spans="1:14" ht="15" thickBot="1" x14ac:dyDescent="0.4"/>
    <row r="6" spans="1:14" ht="15.75" customHeight="1" x14ac:dyDescent="0.35">
      <c r="A6" s="225" t="s">
        <v>56</v>
      </c>
      <c r="B6" s="226"/>
      <c r="C6" s="226"/>
      <c r="D6" s="226"/>
      <c r="E6" s="226"/>
      <c r="F6" s="226"/>
      <c r="G6" s="227"/>
      <c r="H6" s="13"/>
      <c r="M6"/>
      <c r="N6"/>
    </row>
    <row r="7" spans="1:14" ht="15.75" customHeight="1" x14ac:dyDescent="0.35">
      <c r="A7" s="142"/>
      <c r="B7" s="228" t="s">
        <v>42</v>
      </c>
      <c r="C7" s="228"/>
      <c r="D7" s="228" t="s">
        <v>43</v>
      </c>
      <c r="E7" s="228"/>
      <c r="F7" s="228" t="s">
        <v>44</v>
      </c>
      <c r="G7" s="228"/>
      <c r="H7" s="13"/>
      <c r="M7"/>
      <c r="N7"/>
    </row>
    <row r="8" spans="1:14" ht="87" x14ac:dyDescent="0.35">
      <c r="A8" s="158"/>
      <c r="B8" s="131" t="s">
        <v>226</v>
      </c>
      <c r="C8" s="185" t="s">
        <v>45</v>
      </c>
      <c r="D8" s="185"/>
      <c r="E8" s="185"/>
      <c r="F8" s="185"/>
      <c r="G8" s="185"/>
      <c r="M8"/>
      <c r="N8"/>
    </row>
    <row r="9" spans="1:14" x14ac:dyDescent="0.35">
      <c r="A9" s="65" t="s">
        <v>189</v>
      </c>
      <c r="B9" s="55" t="s">
        <v>47</v>
      </c>
      <c r="C9" s="55" t="s">
        <v>48</v>
      </c>
      <c r="D9" s="55" t="s">
        <v>49</v>
      </c>
      <c r="E9" s="55" t="s">
        <v>50</v>
      </c>
      <c r="F9" s="55" t="s">
        <v>51</v>
      </c>
      <c r="G9" s="91" t="s">
        <v>52</v>
      </c>
      <c r="H9" s="3"/>
      <c r="M9"/>
      <c r="N9"/>
    </row>
    <row r="10" spans="1:14" x14ac:dyDescent="0.35">
      <c r="A10" s="222" t="s">
        <v>190</v>
      </c>
      <c r="B10" s="223"/>
      <c r="C10" s="223"/>
      <c r="D10" s="223"/>
      <c r="E10" s="223"/>
      <c r="F10" s="223"/>
      <c r="G10" s="224"/>
      <c r="H10" s="3"/>
      <c r="M10"/>
      <c r="N10"/>
    </row>
    <row r="11" spans="1:14" x14ac:dyDescent="0.35">
      <c r="A11" s="31" t="s">
        <v>191</v>
      </c>
      <c r="B11" s="7">
        <v>0</v>
      </c>
      <c r="C11" s="7">
        <v>0</v>
      </c>
      <c r="D11" s="7">
        <v>0</v>
      </c>
      <c r="E11" s="7">
        <v>0</v>
      </c>
      <c r="F11" s="7">
        <v>0</v>
      </c>
      <c r="G11" s="92">
        <v>0</v>
      </c>
      <c r="H11" s="3"/>
      <c r="I11" s="130"/>
      <c r="M11"/>
      <c r="N11"/>
    </row>
    <row r="12" spans="1:14" x14ac:dyDescent="0.35">
      <c r="A12" s="222" t="s">
        <v>192</v>
      </c>
      <c r="B12" s="223"/>
      <c r="C12" s="223"/>
      <c r="D12" s="223"/>
      <c r="E12" s="223"/>
      <c r="F12" s="223"/>
      <c r="G12" s="224"/>
      <c r="H12" s="3"/>
      <c r="I12" s="130"/>
      <c r="M12"/>
      <c r="N12"/>
    </row>
    <row r="13" spans="1:14" x14ac:dyDescent="0.35">
      <c r="A13" s="32" t="s">
        <v>193</v>
      </c>
      <c r="B13" s="71">
        <v>0</v>
      </c>
      <c r="C13" s="71">
        <v>0</v>
      </c>
      <c r="D13" s="71">
        <v>0</v>
      </c>
      <c r="E13" s="71">
        <v>0</v>
      </c>
      <c r="F13" s="71">
        <v>0</v>
      </c>
      <c r="G13" s="93">
        <v>0</v>
      </c>
      <c r="I13" s="130"/>
    </row>
    <row r="14" spans="1:14" ht="29.5" thickBot="1" x14ac:dyDescent="0.4">
      <c r="A14" s="105" t="s">
        <v>194</v>
      </c>
      <c r="B14" s="21">
        <f>SUM(B11,B13)</f>
        <v>0</v>
      </c>
      <c r="C14" s="21">
        <f>SUM(C11,C13)</f>
        <v>0</v>
      </c>
      <c r="D14" s="21">
        <f t="shared" ref="D14:G14" si="0">SUM(D11,D13)</f>
        <v>0</v>
      </c>
      <c r="E14" s="21">
        <f t="shared" si="0"/>
        <v>0</v>
      </c>
      <c r="F14" s="21">
        <f t="shared" si="0"/>
        <v>0</v>
      </c>
      <c r="G14" s="106">
        <f t="shared" si="0"/>
        <v>0</v>
      </c>
    </row>
    <row r="16" spans="1:14" ht="14.25" customHeight="1" x14ac:dyDescent="0.35">
      <c r="A16" s="221" t="s">
        <v>59</v>
      </c>
      <c r="B16" s="221"/>
      <c r="C16" s="221"/>
      <c r="D16" s="221"/>
      <c r="E16" s="221"/>
      <c r="F16" s="221"/>
      <c r="G16" s="221"/>
      <c r="H16" s="129"/>
      <c r="I16" s="129"/>
      <c r="J16" s="129"/>
      <c r="K16" s="129"/>
      <c r="M16"/>
      <c r="N16"/>
    </row>
    <row r="17" customFormat="1" x14ac:dyDescent="0.35"/>
    <row r="18" customFormat="1" x14ac:dyDescent="0.35"/>
    <row r="19" customFormat="1" x14ac:dyDescent="0.35"/>
  </sheetData>
  <mergeCells count="8">
    <mergeCell ref="A16:G16"/>
    <mergeCell ref="A10:G10"/>
    <mergeCell ref="A12:G12"/>
    <mergeCell ref="A6:G6"/>
    <mergeCell ref="B7:C7"/>
    <mergeCell ref="D7:E7"/>
    <mergeCell ref="F7:G7"/>
    <mergeCell ref="C8:G8"/>
  </mergeCells>
  <phoneticPr fontId="21" type="noConversion"/>
  <printOptions horizontalCentered="1"/>
  <pageMargins left="0.7" right="0.7" top="0.75" bottom="0.75" header="0.3" footer="0.3"/>
  <pageSetup scale="64"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1BF37-A470-4850-B354-45D184FDFFB3}">
  <sheetPr>
    <tabColor rgb="FF00527B"/>
    <pageSetUpPr fitToPage="1"/>
  </sheetPr>
  <dimension ref="A1:AC160"/>
  <sheetViews>
    <sheetView showGridLines="0" showZeros="0" tabSelected="1" topLeftCell="A41" zoomScale="43" zoomScaleNormal="57" zoomScalePageLayoutView="25" workbookViewId="0">
      <selection activeCell="P87" sqref="P87"/>
    </sheetView>
  </sheetViews>
  <sheetFormatPr defaultColWidth="8.81640625" defaultRowHeight="14.5" x14ac:dyDescent="0.35"/>
  <cols>
    <col min="1" max="18" width="14.54296875" customWidth="1"/>
    <col min="19" max="22" width="11.81640625" customWidth="1"/>
    <col min="23" max="23" width="3.1796875" customWidth="1"/>
  </cols>
  <sheetData>
    <row r="1" spans="1:23" ht="15" hidden="1" thickBot="1" x14ac:dyDescent="0.4"/>
    <row r="2" spans="1:23" ht="18.5" x14ac:dyDescent="0.45">
      <c r="A2" s="44" t="str">
        <f>varModuleName</f>
        <v>PRMP EE System Takeover</v>
      </c>
      <c r="B2" s="48"/>
      <c r="C2" s="48"/>
      <c r="D2" s="48"/>
      <c r="E2" s="48"/>
      <c r="F2" s="48"/>
      <c r="G2" s="48"/>
      <c r="H2" s="48"/>
      <c r="I2" s="48"/>
      <c r="J2" s="48"/>
      <c r="K2" s="53"/>
    </row>
    <row r="3" spans="1:23" ht="18.5" x14ac:dyDescent="0.45">
      <c r="A3" s="46" t="s">
        <v>16</v>
      </c>
      <c r="B3" s="49"/>
      <c r="C3" s="49"/>
      <c r="D3" s="49"/>
      <c r="E3" s="49"/>
      <c r="F3" s="49"/>
      <c r="G3" s="49"/>
      <c r="H3" s="49"/>
      <c r="I3" s="49"/>
      <c r="J3" s="49"/>
      <c r="K3" s="54"/>
    </row>
    <row r="4" spans="1:23" ht="16" thickBot="1" x14ac:dyDescent="0.4">
      <c r="A4" s="36" t="s">
        <v>39</v>
      </c>
      <c r="B4" s="58" t="str">
        <f>'2. Cost Summary'!B4</f>
        <v>&lt;Insert Name&gt;</v>
      </c>
      <c r="C4" s="58"/>
      <c r="D4" s="58"/>
      <c r="E4" s="58"/>
      <c r="F4" s="58"/>
      <c r="G4" s="58"/>
      <c r="H4" s="58"/>
      <c r="I4" s="58"/>
      <c r="J4" s="58"/>
      <c r="K4" s="127"/>
    </row>
    <row r="6" spans="1:23" ht="15.5" x14ac:dyDescent="0.35">
      <c r="A6" s="264" t="s">
        <v>195</v>
      </c>
      <c r="B6" s="264"/>
      <c r="C6" s="264"/>
      <c r="D6" s="264"/>
      <c r="E6" s="264"/>
      <c r="F6" s="264"/>
      <c r="G6" s="264"/>
      <c r="H6" s="264"/>
      <c r="I6" s="264"/>
      <c r="J6" s="264"/>
      <c r="K6" s="264"/>
      <c r="L6" s="264"/>
      <c r="M6" s="264"/>
      <c r="N6" s="264"/>
      <c r="O6" s="264"/>
      <c r="P6" s="264"/>
      <c r="Q6" s="264"/>
      <c r="R6" s="264"/>
    </row>
    <row r="7" spans="1:23" ht="15.5" customHeight="1" x14ac:dyDescent="0.35">
      <c r="A7" s="265" t="s">
        <v>196</v>
      </c>
      <c r="B7" s="265" t="s">
        <v>197</v>
      </c>
      <c r="C7" s="265" t="s">
        <v>198</v>
      </c>
      <c r="D7" s="265" t="s">
        <v>199</v>
      </c>
      <c r="E7" s="265" t="s">
        <v>200</v>
      </c>
      <c r="F7" s="265" t="s">
        <v>201</v>
      </c>
      <c r="G7" s="265" t="s">
        <v>202</v>
      </c>
      <c r="H7" s="265" t="s">
        <v>203</v>
      </c>
      <c r="I7" s="218" t="s">
        <v>42</v>
      </c>
      <c r="J7" s="219"/>
      <c r="K7" s="220"/>
      <c r="L7" s="228" t="s">
        <v>43</v>
      </c>
      <c r="M7" s="228"/>
      <c r="N7" s="228" t="s">
        <v>44</v>
      </c>
      <c r="O7" s="228"/>
      <c r="P7" s="246" t="s">
        <v>234</v>
      </c>
      <c r="Q7" s="246" t="s">
        <v>235</v>
      </c>
      <c r="R7" s="246" t="s">
        <v>204</v>
      </c>
    </row>
    <row r="8" spans="1:23" ht="63.5" customHeight="1" x14ac:dyDescent="0.35">
      <c r="A8" s="266"/>
      <c r="B8" s="266"/>
      <c r="C8" s="266"/>
      <c r="D8" s="266"/>
      <c r="E8" s="266"/>
      <c r="F8" s="266"/>
      <c r="G8" s="266"/>
      <c r="H8" s="266"/>
      <c r="I8" s="260" t="s">
        <v>226</v>
      </c>
      <c r="J8" s="261"/>
      <c r="K8" s="185" t="s">
        <v>45</v>
      </c>
      <c r="L8" s="185"/>
      <c r="M8" s="185"/>
      <c r="N8" s="185"/>
      <c r="O8" s="185"/>
      <c r="P8" s="247"/>
      <c r="Q8" s="247"/>
      <c r="R8" s="247"/>
    </row>
    <row r="9" spans="1:23" x14ac:dyDescent="0.35">
      <c r="A9" s="266"/>
      <c r="B9" s="266"/>
      <c r="C9" s="266"/>
      <c r="D9" s="266"/>
      <c r="E9" s="266"/>
      <c r="F9" s="266"/>
      <c r="G9" s="266"/>
      <c r="H9" s="266"/>
      <c r="I9" s="235" t="s">
        <v>47</v>
      </c>
      <c r="J9" s="235"/>
      <c r="K9" s="262" t="s">
        <v>48</v>
      </c>
      <c r="L9" s="262" t="s">
        <v>49</v>
      </c>
      <c r="M9" s="262" t="s">
        <v>50</v>
      </c>
      <c r="N9" s="262" t="s">
        <v>51</v>
      </c>
      <c r="O9" s="262" t="s">
        <v>52</v>
      </c>
      <c r="P9" s="247"/>
      <c r="Q9" s="247"/>
      <c r="R9" s="247"/>
      <c r="V9" s="101"/>
    </row>
    <row r="10" spans="1:23" ht="29" x14ac:dyDescent="0.35">
      <c r="A10" s="267"/>
      <c r="B10" s="267"/>
      <c r="C10" s="267"/>
      <c r="D10" s="267"/>
      <c r="E10" s="267"/>
      <c r="F10" s="267"/>
      <c r="G10" s="267"/>
      <c r="H10" s="267"/>
      <c r="I10" s="143" t="s">
        <v>229</v>
      </c>
      <c r="J10" s="144" t="s">
        <v>230</v>
      </c>
      <c r="K10" s="263"/>
      <c r="L10" s="263"/>
      <c r="M10" s="263"/>
      <c r="N10" s="263"/>
      <c r="O10" s="263"/>
      <c r="P10" s="248"/>
      <c r="Q10" s="248"/>
      <c r="R10" s="248"/>
      <c r="T10" s="130"/>
      <c r="V10" s="101"/>
    </row>
    <row r="11" spans="1:23" x14ac:dyDescent="0.35">
      <c r="A11" s="123">
        <v>1</v>
      </c>
      <c r="B11" s="132"/>
      <c r="C11" s="132"/>
      <c r="D11" s="132"/>
      <c r="E11" s="132"/>
      <c r="F11" s="132"/>
      <c r="G11" s="15">
        <v>0</v>
      </c>
      <c r="H11" s="103">
        <v>0</v>
      </c>
      <c r="I11" s="122">
        <f>G11*H11</f>
        <v>0</v>
      </c>
      <c r="J11" s="15">
        <v>0</v>
      </c>
      <c r="K11" s="15">
        <v>0</v>
      </c>
      <c r="L11" s="15">
        <v>0</v>
      </c>
      <c r="M11" s="15">
        <v>0</v>
      </c>
      <c r="N11" s="15">
        <v>0</v>
      </c>
      <c r="O11" s="15">
        <v>0</v>
      </c>
      <c r="P11" s="15">
        <v>0</v>
      </c>
      <c r="Q11" s="15">
        <v>0</v>
      </c>
      <c r="R11" s="126">
        <f>(I11-P11)+(J11-Q11)+(K11-Q11)+(L11-Q11)+(M11-Q11)+(N11-Q11)+(O11-Q11)</f>
        <v>0</v>
      </c>
      <c r="S11" s="134"/>
      <c r="T11" s="134"/>
      <c r="U11" s="134"/>
      <c r="V11" s="134"/>
      <c r="W11" s="134"/>
    </row>
    <row r="12" spans="1:23" x14ac:dyDescent="0.35">
      <c r="A12" s="123">
        <v>2</v>
      </c>
      <c r="B12" s="132"/>
      <c r="C12" s="132"/>
      <c r="D12" s="132"/>
      <c r="E12" s="132"/>
      <c r="F12" s="132"/>
      <c r="G12" s="15">
        <v>0</v>
      </c>
      <c r="H12" s="103">
        <v>0</v>
      </c>
      <c r="I12" s="122">
        <f t="shared" ref="I12:I40" si="0">G12*H12</f>
        <v>0</v>
      </c>
      <c r="J12" s="15">
        <v>0</v>
      </c>
      <c r="K12" s="15">
        <v>0</v>
      </c>
      <c r="L12" s="15">
        <v>0</v>
      </c>
      <c r="M12" s="15">
        <v>0</v>
      </c>
      <c r="N12" s="15">
        <v>0</v>
      </c>
      <c r="O12" s="15">
        <v>0</v>
      </c>
      <c r="P12" s="15">
        <v>0</v>
      </c>
      <c r="Q12" s="15">
        <v>0</v>
      </c>
      <c r="R12" s="126">
        <f t="shared" ref="R12:R40" si="1">(I12-P12)+(J12-Q12)+(K12-Q12)+(L12-Q12)+(M12-Q12)+(N12-Q12)+(O12-Q12)</f>
        <v>0</v>
      </c>
      <c r="S12" s="134"/>
      <c r="T12" s="134"/>
      <c r="U12" s="134"/>
      <c r="V12" s="134"/>
      <c r="W12" s="134"/>
    </row>
    <row r="13" spans="1:23" x14ac:dyDescent="0.35">
      <c r="A13" s="123">
        <v>3</v>
      </c>
      <c r="B13" s="132"/>
      <c r="C13" s="132"/>
      <c r="D13" s="132"/>
      <c r="E13" s="132"/>
      <c r="F13" s="132"/>
      <c r="G13" s="15">
        <v>0</v>
      </c>
      <c r="H13" s="103"/>
      <c r="I13" s="122">
        <f t="shared" si="0"/>
        <v>0</v>
      </c>
      <c r="J13" s="15">
        <v>0</v>
      </c>
      <c r="K13" s="15">
        <v>0</v>
      </c>
      <c r="L13" s="15">
        <v>0</v>
      </c>
      <c r="M13" s="15">
        <v>0</v>
      </c>
      <c r="N13" s="15">
        <v>0</v>
      </c>
      <c r="O13" s="15">
        <v>0</v>
      </c>
      <c r="P13" s="15">
        <v>0</v>
      </c>
      <c r="Q13" s="15">
        <v>0</v>
      </c>
      <c r="R13" s="126">
        <f t="shared" si="1"/>
        <v>0</v>
      </c>
      <c r="S13" s="130"/>
    </row>
    <row r="14" spans="1:23" x14ac:dyDescent="0.35">
      <c r="A14" s="123">
        <v>4</v>
      </c>
      <c r="B14" s="132"/>
      <c r="C14" s="132"/>
      <c r="D14" s="132"/>
      <c r="E14" s="132"/>
      <c r="F14" s="132"/>
      <c r="G14" s="15">
        <v>0</v>
      </c>
      <c r="H14" s="103"/>
      <c r="I14" s="122">
        <f t="shared" si="0"/>
        <v>0</v>
      </c>
      <c r="J14" s="15">
        <v>0</v>
      </c>
      <c r="K14" s="15">
        <v>0</v>
      </c>
      <c r="L14" s="15">
        <v>0</v>
      </c>
      <c r="M14" s="15">
        <v>0</v>
      </c>
      <c r="N14" s="15">
        <v>0</v>
      </c>
      <c r="O14" s="15">
        <v>0</v>
      </c>
      <c r="P14" s="15">
        <v>0</v>
      </c>
      <c r="Q14" s="15">
        <v>0</v>
      </c>
      <c r="R14" s="126">
        <f t="shared" si="1"/>
        <v>0</v>
      </c>
    </row>
    <row r="15" spans="1:23" x14ac:dyDescent="0.35">
      <c r="A15" s="123">
        <v>5</v>
      </c>
      <c r="B15" s="132"/>
      <c r="C15" s="132"/>
      <c r="D15" s="132"/>
      <c r="E15" s="132"/>
      <c r="F15" s="132"/>
      <c r="G15" s="15">
        <v>0</v>
      </c>
      <c r="H15" s="103"/>
      <c r="I15" s="122">
        <f t="shared" si="0"/>
        <v>0</v>
      </c>
      <c r="J15" s="15">
        <v>0</v>
      </c>
      <c r="K15" s="15">
        <v>0</v>
      </c>
      <c r="L15" s="15">
        <v>0</v>
      </c>
      <c r="M15" s="15">
        <v>0</v>
      </c>
      <c r="N15" s="15">
        <v>0</v>
      </c>
      <c r="O15" s="15">
        <v>0</v>
      </c>
      <c r="P15" s="15">
        <v>0</v>
      </c>
      <c r="Q15" s="15">
        <v>0</v>
      </c>
      <c r="R15" s="126">
        <f t="shared" si="1"/>
        <v>0</v>
      </c>
    </row>
    <row r="16" spans="1:23" x14ac:dyDescent="0.35">
      <c r="A16" s="123">
        <v>6</v>
      </c>
      <c r="B16" s="132"/>
      <c r="C16" s="132"/>
      <c r="D16" s="132"/>
      <c r="E16" s="132"/>
      <c r="F16" s="132"/>
      <c r="G16" s="15">
        <v>0</v>
      </c>
      <c r="H16" s="103"/>
      <c r="I16" s="122">
        <f t="shared" si="0"/>
        <v>0</v>
      </c>
      <c r="J16" s="15">
        <v>0</v>
      </c>
      <c r="K16" s="15">
        <v>0</v>
      </c>
      <c r="L16" s="15">
        <v>0</v>
      </c>
      <c r="M16" s="15">
        <v>0</v>
      </c>
      <c r="N16" s="15">
        <v>0</v>
      </c>
      <c r="O16" s="15">
        <v>0</v>
      </c>
      <c r="P16" s="15">
        <v>0</v>
      </c>
      <c r="Q16" s="15">
        <v>0</v>
      </c>
      <c r="R16" s="126">
        <f t="shared" si="1"/>
        <v>0</v>
      </c>
    </row>
    <row r="17" spans="1:18" x14ac:dyDescent="0.35">
      <c r="A17" s="123">
        <v>7</v>
      </c>
      <c r="B17" s="132"/>
      <c r="C17" s="132"/>
      <c r="D17" s="132"/>
      <c r="E17" s="132"/>
      <c r="F17" s="132"/>
      <c r="G17" s="15">
        <v>0</v>
      </c>
      <c r="H17" s="103"/>
      <c r="I17" s="122">
        <f t="shared" si="0"/>
        <v>0</v>
      </c>
      <c r="J17" s="15">
        <v>0</v>
      </c>
      <c r="K17" s="15">
        <v>0</v>
      </c>
      <c r="L17" s="15">
        <v>0</v>
      </c>
      <c r="M17" s="15">
        <v>0</v>
      </c>
      <c r="N17" s="15">
        <v>0</v>
      </c>
      <c r="O17" s="15">
        <v>0</v>
      </c>
      <c r="P17" s="15">
        <v>0</v>
      </c>
      <c r="Q17" s="15">
        <v>0</v>
      </c>
      <c r="R17" s="126">
        <f t="shared" si="1"/>
        <v>0</v>
      </c>
    </row>
    <row r="18" spans="1:18" x14ac:dyDescent="0.35">
      <c r="A18" s="123">
        <v>8</v>
      </c>
      <c r="B18" s="132"/>
      <c r="C18" s="132"/>
      <c r="D18" s="132"/>
      <c r="E18" s="132"/>
      <c r="F18" s="132"/>
      <c r="G18" s="15">
        <v>0</v>
      </c>
      <c r="H18" s="103"/>
      <c r="I18" s="122">
        <f t="shared" si="0"/>
        <v>0</v>
      </c>
      <c r="J18" s="15">
        <v>0</v>
      </c>
      <c r="K18" s="15">
        <v>0</v>
      </c>
      <c r="L18" s="15">
        <v>0</v>
      </c>
      <c r="M18" s="15">
        <v>0</v>
      </c>
      <c r="N18" s="15">
        <v>0</v>
      </c>
      <c r="O18" s="15">
        <v>0</v>
      </c>
      <c r="P18" s="15">
        <v>0</v>
      </c>
      <c r="Q18" s="15">
        <v>0</v>
      </c>
      <c r="R18" s="126">
        <f t="shared" si="1"/>
        <v>0</v>
      </c>
    </row>
    <row r="19" spans="1:18" x14ac:dyDescent="0.35">
      <c r="A19" s="123">
        <v>9</v>
      </c>
      <c r="B19" s="132"/>
      <c r="C19" s="132"/>
      <c r="D19" s="132"/>
      <c r="E19" s="132"/>
      <c r="F19" s="132"/>
      <c r="G19" s="15">
        <v>0</v>
      </c>
      <c r="H19" s="103"/>
      <c r="I19" s="122">
        <f t="shared" si="0"/>
        <v>0</v>
      </c>
      <c r="J19" s="15">
        <v>0</v>
      </c>
      <c r="K19" s="15">
        <v>0</v>
      </c>
      <c r="L19" s="15">
        <v>0</v>
      </c>
      <c r="M19" s="15">
        <v>0</v>
      </c>
      <c r="N19" s="15">
        <v>0</v>
      </c>
      <c r="O19" s="15">
        <v>0</v>
      </c>
      <c r="P19" s="15">
        <v>0</v>
      </c>
      <c r="Q19" s="15">
        <v>0</v>
      </c>
      <c r="R19" s="126">
        <f t="shared" si="1"/>
        <v>0</v>
      </c>
    </row>
    <row r="20" spans="1:18" x14ac:dyDescent="0.35">
      <c r="A20" s="123">
        <v>10</v>
      </c>
      <c r="B20" s="132"/>
      <c r="C20" s="132"/>
      <c r="D20" s="132"/>
      <c r="E20" s="132"/>
      <c r="F20" s="132"/>
      <c r="G20" s="15">
        <v>0</v>
      </c>
      <c r="H20" s="103"/>
      <c r="I20" s="122">
        <f t="shared" si="0"/>
        <v>0</v>
      </c>
      <c r="J20" s="15">
        <v>0</v>
      </c>
      <c r="K20" s="15">
        <v>0</v>
      </c>
      <c r="L20" s="15">
        <v>0</v>
      </c>
      <c r="M20" s="15">
        <v>0</v>
      </c>
      <c r="N20" s="15">
        <v>0</v>
      </c>
      <c r="O20" s="15">
        <v>0</v>
      </c>
      <c r="P20" s="15">
        <v>0</v>
      </c>
      <c r="Q20" s="15">
        <v>0</v>
      </c>
      <c r="R20" s="126">
        <f t="shared" si="1"/>
        <v>0</v>
      </c>
    </row>
    <row r="21" spans="1:18" x14ac:dyDescent="0.35">
      <c r="A21" s="123">
        <v>11</v>
      </c>
      <c r="B21" s="132"/>
      <c r="C21" s="132"/>
      <c r="D21" s="132"/>
      <c r="E21" s="132"/>
      <c r="F21" s="132"/>
      <c r="G21" s="15">
        <v>0</v>
      </c>
      <c r="H21" s="103"/>
      <c r="I21" s="122">
        <f t="shared" si="0"/>
        <v>0</v>
      </c>
      <c r="J21" s="15">
        <v>0</v>
      </c>
      <c r="K21" s="15">
        <v>0</v>
      </c>
      <c r="L21" s="15">
        <v>0</v>
      </c>
      <c r="M21" s="15">
        <v>0</v>
      </c>
      <c r="N21" s="15">
        <v>0</v>
      </c>
      <c r="O21" s="15">
        <v>0</v>
      </c>
      <c r="P21" s="15">
        <v>0</v>
      </c>
      <c r="Q21" s="15">
        <v>0</v>
      </c>
      <c r="R21" s="126">
        <f t="shared" si="1"/>
        <v>0</v>
      </c>
    </row>
    <row r="22" spans="1:18" x14ac:dyDescent="0.35">
      <c r="A22" s="123">
        <v>12</v>
      </c>
      <c r="B22" s="132"/>
      <c r="C22" s="132"/>
      <c r="D22" s="132"/>
      <c r="E22" s="132"/>
      <c r="F22" s="132"/>
      <c r="G22" s="15">
        <v>0</v>
      </c>
      <c r="H22" s="103"/>
      <c r="I22" s="122">
        <f t="shared" si="0"/>
        <v>0</v>
      </c>
      <c r="J22" s="15">
        <v>0</v>
      </c>
      <c r="K22" s="15">
        <v>0</v>
      </c>
      <c r="L22" s="15">
        <v>0</v>
      </c>
      <c r="M22" s="15">
        <v>0</v>
      </c>
      <c r="N22" s="15">
        <v>0</v>
      </c>
      <c r="O22" s="15">
        <v>0</v>
      </c>
      <c r="P22" s="15">
        <v>0</v>
      </c>
      <c r="Q22" s="15">
        <v>0</v>
      </c>
      <c r="R22" s="126">
        <f t="shared" si="1"/>
        <v>0</v>
      </c>
    </row>
    <row r="23" spans="1:18" x14ac:dyDescent="0.35">
      <c r="A23" s="123">
        <v>13</v>
      </c>
      <c r="B23" s="132"/>
      <c r="C23" s="132"/>
      <c r="D23" s="132"/>
      <c r="E23" s="132"/>
      <c r="F23" s="132"/>
      <c r="G23" s="15">
        <v>0</v>
      </c>
      <c r="H23" s="103"/>
      <c r="I23" s="122">
        <f t="shared" si="0"/>
        <v>0</v>
      </c>
      <c r="J23" s="15">
        <v>0</v>
      </c>
      <c r="K23" s="15">
        <v>0</v>
      </c>
      <c r="L23" s="15">
        <v>0</v>
      </c>
      <c r="M23" s="15">
        <v>0</v>
      </c>
      <c r="N23" s="15">
        <v>0</v>
      </c>
      <c r="O23" s="15">
        <v>0</v>
      </c>
      <c r="P23" s="15">
        <v>0</v>
      </c>
      <c r="Q23" s="15">
        <v>0</v>
      </c>
      <c r="R23" s="126">
        <f t="shared" si="1"/>
        <v>0</v>
      </c>
    </row>
    <row r="24" spans="1:18" x14ac:dyDescent="0.35">
      <c r="A24" s="123">
        <v>14</v>
      </c>
      <c r="B24" s="132"/>
      <c r="C24" s="132"/>
      <c r="D24" s="132"/>
      <c r="E24" s="132"/>
      <c r="F24" s="132"/>
      <c r="G24" s="15">
        <v>0</v>
      </c>
      <c r="H24" s="103"/>
      <c r="I24" s="122">
        <f t="shared" si="0"/>
        <v>0</v>
      </c>
      <c r="J24" s="15">
        <v>0</v>
      </c>
      <c r="K24" s="15">
        <v>0</v>
      </c>
      <c r="L24" s="15">
        <v>0</v>
      </c>
      <c r="M24" s="15">
        <v>0</v>
      </c>
      <c r="N24" s="15">
        <v>0</v>
      </c>
      <c r="O24" s="15">
        <v>0</v>
      </c>
      <c r="P24" s="15">
        <v>0</v>
      </c>
      <c r="Q24" s="15">
        <v>0</v>
      </c>
      <c r="R24" s="126">
        <f t="shared" si="1"/>
        <v>0</v>
      </c>
    </row>
    <row r="25" spans="1:18" x14ac:dyDescent="0.35">
      <c r="A25" s="123">
        <v>15</v>
      </c>
      <c r="B25" s="132"/>
      <c r="C25" s="132"/>
      <c r="D25" s="132"/>
      <c r="E25" s="132"/>
      <c r="F25" s="132"/>
      <c r="G25" s="15">
        <v>0</v>
      </c>
      <c r="H25" s="103"/>
      <c r="I25" s="122">
        <f t="shared" si="0"/>
        <v>0</v>
      </c>
      <c r="J25" s="15">
        <v>0</v>
      </c>
      <c r="K25" s="15">
        <v>0</v>
      </c>
      <c r="L25" s="15">
        <v>0</v>
      </c>
      <c r="M25" s="15">
        <v>0</v>
      </c>
      <c r="N25" s="15">
        <v>0</v>
      </c>
      <c r="O25" s="15">
        <v>0</v>
      </c>
      <c r="P25" s="15">
        <v>0</v>
      </c>
      <c r="Q25" s="15">
        <v>0</v>
      </c>
      <c r="R25" s="126">
        <f t="shared" si="1"/>
        <v>0</v>
      </c>
    </row>
    <row r="26" spans="1:18" x14ac:dyDescent="0.35">
      <c r="A26" s="123">
        <v>16</v>
      </c>
      <c r="B26" s="132"/>
      <c r="C26" s="132"/>
      <c r="D26" s="132"/>
      <c r="E26" s="132"/>
      <c r="F26" s="132"/>
      <c r="G26" s="15">
        <v>0</v>
      </c>
      <c r="H26" s="103"/>
      <c r="I26" s="122">
        <f t="shared" si="0"/>
        <v>0</v>
      </c>
      <c r="J26" s="15">
        <v>0</v>
      </c>
      <c r="K26" s="15">
        <v>0</v>
      </c>
      <c r="L26" s="15">
        <v>0</v>
      </c>
      <c r="M26" s="15">
        <v>0</v>
      </c>
      <c r="N26" s="15">
        <v>0</v>
      </c>
      <c r="O26" s="15">
        <v>0</v>
      </c>
      <c r="P26" s="15">
        <v>0</v>
      </c>
      <c r="Q26" s="15">
        <v>0</v>
      </c>
      <c r="R26" s="126">
        <f t="shared" si="1"/>
        <v>0</v>
      </c>
    </row>
    <row r="27" spans="1:18" x14ac:dyDescent="0.35">
      <c r="A27" s="123">
        <v>17</v>
      </c>
      <c r="B27" s="132"/>
      <c r="C27" s="132"/>
      <c r="D27" s="132"/>
      <c r="E27" s="132"/>
      <c r="F27" s="132"/>
      <c r="G27" s="15">
        <v>0</v>
      </c>
      <c r="H27" s="103"/>
      <c r="I27" s="122">
        <f t="shared" si="0"/>
        <v>0</v>
      </c>
      <c r="J27" s="15">
        <v>0</v>
      </c>
      <c r="K27" s="15">
        <v>0</v>
      </c>
      <c r="L27" s="15">
        <v>0</v>
      </c>
      <c r="M27" s="15">
        <v>0</v>
      </c>
      <c r="N27" s="15">
        <v>0</v>
      </c>
      <c r="O27" s="15">
        <v>0</v>
      </c>
      <c r="P27" s="15">
        <v>0</v>
      </c>
      <c r="Q27" s="15">
        <v>0</v>
      </c>
      <c r="R27" s="126">
        <f t="shared" si="1"/>
        <v>0</v>
      </c>
    </row>
    <row r="28" spans="1:18" x14ac:dyDescent="0.35">
      <c r="A28" s="123">
        <v>18</v>
      </c>
      <c r="B28" s="132"/>
      <c r="C28" s="132"/>
      <c r="D28" s="132"/>
      <c r="E28" s="132"/>
      <c r="F28" s="132"/>
      <c r="G28" s="15">
        <v>0</v>
      </c>
      <c r="H28" s="103"/>
      <c r="I28" s="122">
        <f t="shared" si="0"/>
        <v>0</v>
      </c>
      <c r="J28" s="15">
        <v>0</v>
      </c>
      <c r="K28" s="15">
        <v>0</v>
      </c>
      <c r="L28" s="15">
        <v>0</v>
      </c>
      <c r="M28" s="15">
        <v>0</v>
      </c>
      <c r="N28" s="15">
        <v>0</v>
      </c>
      <c r="O28" s="15">
        <v>0</v>
      </c>
      <c r="P28" s="15">
        <v>0</v>
      </c>
      <c r="Q28" s="15">
        <v>0</v>
      </c>
      <c r="R28" s="126">
        <f t="shared" si="1"/>
        <v>0</v>
      </c>
    </row>
    <row r="29" spans="1:18" x14ac:dyDescent="0.35">
      <c r="A29" s="123">
        <v>19</v>
      </c>
      <c r="B29" s="132"/>
      <c r="C29" s="132"/>
      <c r="D29" s="132"/>
      <c r="E29" s="132"/>
      <c r="F29" s="132"/>
      <c r="G29" s="15">
        <v>0</v>
      </c>
      <c r="H29" s="103"/>
      <c r="I29" s="122">
        <f t="shared" si="0"/>
        <v>0</v>
      </c>
      <c r="J29" s="15">
        <v>0</v>
      </c>
      <c r="K29" s="15">
        <v>0</v>
      </c>
      <c r="L29" s="15">
        <v>0</v>
      </c>
      <c r="M29" s="15">
        <v>0</v>
      </c>
      <c r="N29" s="15">
        <v>0</v>
      </c>
      <c r="O29" s="15">
        <v>0</v>
      </c>
      <c r="P29" s="15">
        <v>0</v>
      </c>
      <c r="Q29" s="15">
        <v>0</v>
      </c>
      <c r="R29" s="126">
        <f t="shared" si="1"/>
        <v>0</v>
      </c>
    </row>
    <row r="30" spans="1:18" x14ac:dyDescent="0.35">
      <c r="A30" s="123">
        <v>20</v>
      </c>
      <c r="B30" s="132"/>
      <c r="C30" s="132"/>
      <c r="D30" s="132"/>
      <c r="E30" s="132"/>
      <c r="F30" s="132"/>
      <c r="G30" s="15">
        <v>0</v>
      </c>
      <c r="H30" s="103"/>
      <c r="I30" s="122">
        <f t="shared" si="0"/>
        <v>0</v>
      </c>
      <c r="J30" s="15">
        <v>0</v>
      </c>
      <c r="K30" s="15">
        <v>0</v>
      </c>
      <c r="L30" s="15">
        <v>0</v>
      </c>
      <c r="M30" s="15">
        <v>0</v>
      </c>
      <c r="N30" s="15">
        <v>0</v>
      </c>
      <c r="O30" s="15">
        <v>0</v>
      </c>
      <c r="P30" s="15">
        <v>0</v>
      </c>
      <c r="Q30" s="15">
        <v>0</v>
      </c>
      <c r="R30" s="126">
        <f t="shared" si="1"/>
        <v>0</v>
      </c>
    </row>
    <row r="31" spans="1:18" x14ac:dyDescent="0.35">
      <c r="A31" s="123">
        <v>21</v>
      </c>
      <c r="B31" s="132"/>
      <c r="C31" s="132"/>
      <c r="D31" s="132"/>
      <c r="E31" s="132"/>
      <c r="F31" s="132"/>
      <c r="G31" s="15">
        <v>0</v>
      </c>
      <c r="H31" s="103"/>
      <c r="I31" s="122">
        <f t="shared" si="0"/>
        <v>0</v>
      </c>
      <c r="J31" s="15">
        <v>0</v>
      </c>
      <c r="K31" s="15">
        <v>0</v>
      </c>
      <c r="L31" s="15">
        <v>0</v>
      </c>
      <c r="M31" s="15">
        <v>0</v>
      </c>
      <c r="N31" s="15">
        <v>0</v>
      </c>
      <c r="O31" s="15">
        <v>0</v>
      </c>
      <c r="P31" s="15">
        <v>0</v>
      </c>
      <c r="Q31" s="15">
        <v>0</v>
      </c>
      <c r="R31" s="126">
        <f t="shared" si="1"/>
        <v>0</v>
      </c>
    </row>
    <row r="32" spans="1:18" x14ac:dyDescent="0.35">
      <c r="A32" s="123">
        <v>22</v>
      </c>
      <c r="B32" s="132"/>
      <c r="C32" s="132"/>
      <c r="D32" s="132"/>
      <c r="E32" s="132"/>
      <c r="F32" s="132"/>
      <c r="G32" s="15">
        <v>0</v>
      </c>
      <c r="H32" s="103"/>
      <c r="I32" s="122">
        <f t="shared" si="0"/>
        <v>0</v>
      </c>
      <c r="J32" s="15">
        <v>0</v>
      </c>
      <c r="K32" s="15">
        <v>0</v>
      </c>
      <c r="L32" s="15">
        <v>0</v>
      </c>
      <c r="M32" s="15">
        <v>0</v>
      </c>
      <c r="N32" s="15">
        <v>0</v>
      </c>
      <c r="O32" s="15">
        <v>0</v>
      </c>
      <c r="P32" s="15">
        <v>0</v>
      </c>
      <c r="Q32" s="15">
        <v>0</v>
      </c>
      <c r="R32" s="126">
        <f t="shared" si="1"/>
        <v>0</v>
      </c>
    </row>
    <row r="33" spans="1:29" x14ac:dyDescent="0.35">
      <c r="A33" s="123">
        <v>23</v>
      </c>
      <c r="B33" s="132"/>
      <c r="C33" s="132"/>
      <c r="D33" s="132"/>
      <c r="E33" s="132"/>
      <c r="F33" s="132"/>
      <c r="G33" s="15">
        <v>0</v>
      </c>
      <c r="H33" s="103"/>
      <c r="I33" s="122">
        <f t="shared" si="0"/>
        <v>0</v>
      </c>
      <c r="J33" s="15">
        <v>0</v>
      </c>
      <c r="K33" s="15">
        <v>0</v>
      </c>
      <c r="L33" s="15">
        <v>0</v>
      </c>
      <c r="M33" s="15">
        <v>0</v>
      </c>
      <c r="N33" s="15">
        <v>0</v>
      </c>
      <c r="O33" s="15">
        <v>0</v>
      </c>
      <c r="P33" s="15">
        <v>0</v>
      </c>
      <c r="Q33" s="15">
        <v>0</v>
      </c>
      <c r="R33" s="126">
        <f t="shared" si="1"/>
        <v>0</v>
      </c>
    </row>
    <row r="34" spans="1:29" x14ac:dyDescent="0.35">
      <c r="A34" s="123">
        <v>24</v>
      </c>
      <c r="B34" s="132"/>
      <c r="C34" s="132"/>
      <c r="D34" s="132"/>
      <c r="E34" s="132"/>
      <c r="F34" s="132"/>
      <c r="G34" s="15">
        <v>0</v>
      </c>
      <c r="H34" s="103"/>
      <c r="I34" s="122">
        <f t="shared" si="0"/>
        <v>0</v>
      </c>
      <c r="J34" s="15">
        <v>0</v>
      </c>
      <c r="K34" s="15">
        <v>0</v>
      </c>
      <c r="L34" s="15">
        <v>0</v>
      </c>
      <c r="M34" s="15">
        <v>0</v>
      </c>
      <c r="N34" s="15">
        <v>0</v>
      </c>
      <c r="O34" s="15">
        <v>0</v>
      </c>
      <c r="P34" s="15">
        <v>0</v>
      </c>
      <c r="Q34" s="15">
        <v>0</v>
      </c>
      <c r="R34" s="126">
        <f t="shared" si="1"/>
        <v>0</v>
      </c>
    </row>
    <row r="35" spans="1:29" x14ac:dyDescent="0.35">
      <c r="A35" s="123">
        <v>25</v>
      </c>
      <c r="B35" s="132"/>
      <c r="C35" s="132"/>
      <c r="D35" s="132"/>
      <c r="E35" s="132"/>
      <c r="F35" s="132"/>
      <c r="G35" s="15">
        <v>0</v>
      </c>
      <c r="H35" s="103"/>
      <c r="I35" s="122">
        <f t="shared" si="0"/>
        <v>0</v>
      </c>
      <c r="J35" s="15">
        <v>0</v>
      </c>
      <c r="K35" s="15">
        <v>0</v>
      </c>
      <c r="L35" s="15">
        <v>0</v>
      </c>
      <c r="M35" s="15">
        <v>0</v>
      </c>
      <c r="N35" s="15">
        <v>0</v>
      </c>
      <c r="O35" s="15">
        <v>0</v>
      </c>
      <c r="P35" s="15">
        <v>0</v>
      </c>
      <c r="Q35" s="15">
        <v>0</v>
      </c>
      <c r="R35" s="126">
        <f t="shared" si="1"/>
        <v>0</v>
      </c>
    </row>
    <row r="36" spans="1:29" x14ac:dyDescent="0.35">
      <c r="A36" s="123">
        <v>26</v>
      </c>
      <c r="B36" s="132"/>
      <c r="C36" s="132"/>
      <c r="D36" s="132"/>
      <c r="E36" s="132"/>
      <c r="F36" s="132"/>
      <c r="G36" s="15">
        <v>0</v>
      </c>
      <c r="H36" s="103"/>
      <c r="I36" s="122">
        <f t="shared" si="0"/>
        <v>0</v>
      </c>
      <c r="J36" s="15">
        <v>0</v>
      </c>
      <c r="K36" s="15">
        <v>0</v>
      </c>
      <c r="L36" s="15">
        <v>0</v>
      </c>
      <c r="M36" s="15">
        <v>0</v>
      </c>
      <c r="N36" s="15">
        <v>0</v>
      </c>
      <c r="O36" s="15">
        <v>0</v>
      </c>
      <c r="P36" s="15">
        <v>0</v>
      </c>
      <c r="Q36" s="15">
        <v>0</v>
      </c>
      <c r="R36" s="126">
        <f t="shared" si="1"/>
        <v>0</v>
      </c>
    </row>
    <row r="37" spans="1:29" x14ac:dyDescent="0.35">
      <c r="A37" s="123">
        <v>27</v>
      </c>
      <c r="B37" s="132"/>
      <c r="C37" s="132"/>
      <c r="D37" s="132"/>
      <c r="E37" s="132"/>
      <c r="F37" s="132"/>
      <c r="G37" s="15">
        <v>0</v>
      </c>
      <c r="H37" s="103"/>
      <c r="I37" s="122">
        <f t="shared" si="0"/>
        <v>0</v>
      </c>
      <c r="J37" s="15">
        <v>0</v>
      </c>
      <c r="K37" s="15">
        <v>0</v>
      </c>
      <c r="L37" s="15">
        <v>0</v>
      </c>
      <c r="M37" s="15">
        <v>0</v>
      </c>
      <c r="N37" s="15">
        <v>0</v>
      </c>
      <c r="O37" s="15">
        <v>0</v>
      </c>
      <c r="P37" s="15">
        <v>0</v>
      </c>
      <c r="Q37" s="15">
        <v>0</v>
      </c>
      <c r="R37" s="126">
        <f t="shared" si="1"/>
        <v>0</v>
      </c>
    </row>
    <row r="38" spans="1:29" x14ac:dyDescent="0.35">
      <c r="A38" s="123">
        <v>28</v>
      </c>
      <c r="B38" s="132"/>
      <c r="C38" s="132"/>
      <c r="D38" s="132"/>
      <c r="E38" s="132"/>
      <c r="F38" s="132"/>
      <c r="G38" s="15">
        <v>0</v>
      </c>
      <c r="H38" s="103"/>
      <c r="I38" s="122">
        <f t="shared" si="0"/>
        <v>0</v>
      </c>
      <c r="J38" s="15">
        <v>0</v>
      </c>
      <c r="K38" s="15">
        <v>0</v>
      </c>
      <c r="L38" s="15">
        <v>0</v>
      </c>
      <c r="M38" s="15">
        <v>0</v>
      </c>
      <c r="N38" s="15">
        <v>0</v>
      </c>
      <c r="O38" s="15">
        <v>0</v>
      </c>
      <c r="P38" s="15">
        <v>0</v>
      </c>
      <c r="Q38" s="15">
        <v>0</v>
      </c>
      <c r="R38" s="126">
        <f t="shared" si="1"/>
        <v>0</v>
      </c>
    </row>
    <row r="39" spans="1:29" x14ac:dyDescent="0.35">
      <c r="A39" s="123">
        <v>29</v>
      </c>
      <c r="B39" s="132"/>
      <c r="C39" s="132"/>
      <c r="D39" s="132"/>
      <c r="E39" s="132"/>
      <c r="F39" s="132"/>
      <c r="G39" s="15">
        <v>0</v>
      </c>
      <c r="H39" s="103"/>
      <c r="I39" s="122">
        <f t="shared" si="0"/>
        <v>0</v>
      </c>
      <c r="J39" s="15">
        <v>0</v>
      </c>
      <c r="K39" s="15">
        <v>0</v>
      </c>
      <c r="L39" s="15">
        <v>0</v>
      </c>
      <c r="M39" s="15">
        <v>0</v>
      </c>
      <c r="N39" s="15">
        <v>0</v>
      </c>
      <c r="O39" s="15">
        <v>0</v>
      </c>
      <c r="P39" s="15">
        <v>0</v>
      </c>
      <c r="Q39" s="15">
        <v>0</v>
      </c>
      <c r="R39" s="126">
        <f t="shared" si="1"/>
        <v>0</v>
      </c>
    </row>
    <row r="40" spans="1:29" x14ac:dyDescent="0.35">
      <c r="A40" s="123">
        <v>30</v>
      </c>
      <c r="B40" s="132"/>
      <c r="C40" s="132"/>
      <c r="D40" s="132"/>
      <c r="E40" s="132"/>
      <c r="F40" s="132"/>
      <c r="G40" s="15">
        <v>0</v>
      </c>
      <c r="H40" s="103">
        <v>0</v>
      </c>
      <c r="I40" s="122">
        <f t="shared" si="0"/>
        <v>0</v>
      </c>
      <c r="J40" s="15">
        <v>0</v>
      </c>
      <c r="K40" s="15">
        <v>0</v>
      </c>
      <c r="L40" s="15">
        <v>0</v>
      </c>
      <c r="M40" s="15">
        <v>0</v>
      </c>
      <c r="N40" s="15">
        <v>0</v>
      </c>
      <c r="O40" s="15">
        <v>0</v>
      </c>
      <c r="P40" s="15">
        <v>0</v>
      </c>
      <c r="Q40" s="15">
        <v>0</v>
      </c>
      <c r="R40" s="126">
        <f t="shared" si="1"/>
        <v>0</v>
      </c>
    </row>
    <row r="41" spans="1:29" x14ac:dyDescent="0.35">
      <c r="A41" s="245" t="s">
        <v>205</v>
      </c>
      <c r="B41" s="245"/>
      <c r="C41" s="245"/>
      <c r="D41" s="245"/>
      <c r="E41" s="245"/>
      <c r="F41" s="245"/>
      <c r="G41" s="245"/>
      <c r="H41" s="245"/>
      <c r="I41" s="124">
        <f t="shared" ref="I41:O41" si="2">SUM(I11:I40)</f>
        <v>0</v>
      </c>
      <c r="J41" s="112">
        <f t="shared" si="2"/>
        <v>0</v>
      </c>
      <c r="K41" s="112">
        <f t="shared" si="2"/>
        <v>0</v>
      </c>
      <c r="L41" s="112">
        <f t="shared" si="2"/>
        <v>0</v>
      </c>
      <c r="M41" s="112">
        <f t="shared" si="2"/>
        <v>0</v>
      </c>
      <c r="N41" s="112">
        <f t="shared" si="2"/>
        <v>0</v>
      </c>
      <c r="O41" s="112">
        <f t="shared" si="2"/>
        <v>0</v>
      </c>
      <c r="P41" s="125">
        <f>SUM(P11:P40)</f>
        <v>0</v>
      </c>
      <c r="Q41" s="125">
        <f>SUM(Q11:Q40)</f>
        <v>0</v>
      </c>
      <c r="R41" s="125">
        <f t="shared" ref="R41" si="3">SUM(R11:R40)</f>
        <v>0</v>
      </c>
    </row>
    <row r="42" spans="1:29" x14ac:dyDescent="0.35">
      <c r="A42" s="245" t="s">
        <v>236</v>
      </c>
      <c r="B42" s="245"/>
      <c r="C42" s="245"/>
      <c r="D42" s="245"/>
      <c r="E42" s="245"/>
      <c r="F42" s="245"/>
      <c r="G42" s="245"/>
      <c r="H42" s="245"/>
      <c r="I42" s="159">
        <f>I41-P41</f>
        <v>0</v>
      </c>
      <c r="J42" s="159">
        <f>J41-Q41</f>
        <v>0</v>
      </c>
      <c r="K42" s="112">
        <f>K41-Q41</f>
        <v>0</v>
      </c>
      <c r="L42" s="112">
        <f>L41-Q41</f>
        <v>0</v>
      </c>
      <c r="M42" s="112">
        <f>M41-Q41</f>
        <v>0</v>
      </c>
      <c r="N42" s="112">
        <f>N41-Q41</f>
        <v>0</v>
      </c>
      <c r="O42" s="112">
        <f>O41-Q41</f>
        <v>0</v>
      </c>
    </row>
    <row r="43" spans="1:29" ht="15" thickBot="1" x14ac:dyDescent="0.4"/>
    <row r="44" spans="1:29" ht="15.5" x14ac:dyDescent="0.35">
      <c r="A44" s="249" t="s">
        <v>206</v>
      </c>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1"/>
    </row>
    <row r="45" spans="1:29" ht="30" customHeight="1" x14ac:dyDescent="0.35">
      <c r="A45" s="38" t="s">
        <v>196</v>
      </c>
      <c r="B45" s="144" t="s">
        <v>207</v>
      </c>
      <c r="C45" s="144" t="s">
        <v>198</v>
      </c>
      <c r="D45" s="252" t="s">
        <v>199</v>
      </c>
      <c r="E45" s="253"/>
      <c r="F45" s="254"/>
      <c r="G45" s="252" t="s">
        <v>208</v>
      </c>
      <c r="H45" s="253"/>
      <c r="I45" s="253"/>
      <c r="J45" s="253"/>
      <c r="K45" s="235" t="s">
        <v>209</v>
      </c>
      <c r="L45" s="235"/>
      <c r="M45" s="235" t="s">
        <v>210</v>
      </c>
      <c r="N45" s="235"/>
      <c r="O45" s="144" t="s">
        <v>211</v>
      </c>
      <c r="P45" s="255" t="s">
        <v>212</v>
      </c>
      <c r="Q45" s="255"/>
      <c r="R45" s="235" t="s">
        <v>213</v>
      </c>
      <c r="S45" s="235"/>
      <c r="T45" s="236" t="s">
        <v>214</v>
      </c>
      <c r="U45" s="237"/>
      <c r="V45" s="237"/>
      <c r="W45" s="237"/>
      <c r="X45" s="237"/>
      <c r="Y45" s="237"/>
      <c r="Z45" s="238"/>
      <c r="AA45" s="239" t="s">
        <v>215</v>
      </c>
      <c r="AB45" s="240"/>
      <c r="AC45" s="14"/>
    </row>
    <row r="46" spans="1:29" x14ac:dyDescent="0.35">
      <c r="A46" s="37">
        <v>1</v>
      </c>
      <c r="B46" s="132"/>
      <c r="C46" s="132"/>
      <c r="D46" s="229"/>
      <c r="E46" s="241"/>
      <c r="F46" s="231"/>
      <c r="G46" s="242"/>
      <c r="H46" s="243"/>
      <c r="I46" s="243"/>
      <c r="J46" s="244"/>
      <c r="K46" s="229"/>
      <c r="L46" s="231"/>
      <c r="M46" s="229"/>
      <c r="N46" s="231"/>
      <c r="O46" s="132"/>
      <c r="P46" s="241"/>
      <c r="Q46" s="231"/>
      <c r="R46" s="229"/>
      <c r="S46" s="231"/>
      <c r="T46" s="229"/>
      <c r="U46" s="241"/>
      <c r="V46" s="241"/>
      <c r="W46" s="241"/>
      <c r="X46" s="241"/>
      <c r="Y46" s="241"/>
      <c r="Z46" s="231"/>
      <c r="AA46" s="229"/>
      <c r="AB46" s="230"/>
    </row>
    <row r="47" spans="1:29" x14ac:dyDescent="0.35">
      <c r="A47" s="37">
        <v>2</v>
      </c>
      <c r="B47" s="132"/>
      <c r="C47" s="132"/>
      <c r="D47" s="229"/>
      <c r="E47" s="241"/>
      <c r="F47" s="231"/>
      <c r="G47" s="242"/>
      <c r="H47" s="243"/>
      <c r="I47" s="243"/>
      <c r="J47" s="244"/>
      <c r="K47" s="229"/>
      <c r="L47" s="231"/>
      <c r="M47" s="229"/>
      <c r="N47" s="231"/>
      <c r="O47" s="132"/>
      <c r="P47" s="241"/>
      <c r="Q47" s="231"/>
      <c r="R47" s="229"/>
      <c r="S47" s="231"/>
      <c r="T47" s="229"/>
      <c r="U47" s="241"/>
      <c r="V47" s="241"/>
      <c r="W47" s="241"/>
      <c r="X47" s="241"/>
      <c r="Y47" s="241"/>
      <c r="Z47" s="231"/>
      <c r="AA47" s="229"/>
      <c r="AB47" s="230"/>
    </row>
    <row r="48" spans="1:29" x14ac:dyDescent="0.35">
      <c r="A48" s="37">
        <v>3</v>
      </c>
      <c r="B48" s="132"/>
      <c r="C48" s="132"/>
      <c r="D48" s="229"/>
      <c r="E48" s="241"/>
      <c r="F48" s="231"/>
      <c r="G48" s="229"/>
      <c r="H48" s="241"/>
      <c r="I48" s="241"/>
      <c r="J48" s="231"/>
      <c r="K48" s="229"/>
      <c r="L48" s="231"/>
      <c r="M48" s="229"/>
      <c r="N48" s="231"/>
      <c r="O48" s="132"/>
      <c r="P48" s="241"/>
      <c r="Q48" s="231"/>
      <c r="R48" s="229"/>
      <c r="S48" s="231"/>
      <c r="T48" s="229"/>
      <c r="U48" s="241"/>
      <c r="V48" s="241"/>
      <c r="W48" s="241"/>
      <c r="X48" s="241"/>
      <c r="Y48" s="241"/>
      <c r="Z48" s="231"/>
      <c r="AA48" s="229"/>
      <c r="AB48" s="230"/>
    </row>
    <row r="49" spans="1:28" x14ac:dyDescent="0.35">
      <c r="A49" s="37">
        <v>4</v>
      </c>
      <c r="B49" s="132"/>
      <c r="C49" s="132"/>
      <c r="D49" s="229"/>
      <c r="E49" s="241"/>
      <c r="F49" s="231"/>
      <c r="G49" s="229"/>
      <c r="H49" s="241"/>
      <c r="I49" s="241"/>
      <c r="J49" s="231"/>
      <c r="K49" s="229"/>
      <c r="L49" s="231"/>
      <c r="M49" s="229"/>
      <c r="N49" s="231"/>
      <c r="O49" s="132"/>
      <c r="P49" s="241"/>
      <c r="Q49" s="231"/>
      <c r="R49" s="229"/>
      <c r="S49" s="231"/>
      <c r="T49" s="229"/>
      <c r="U49" s="241"/>
      <c r="V49" s="241"/>
      <c r="W49" s="241"/>
      <c r="X49" s="241"/>
      <c r="Y49" s="241"/>
      <c r="Z49" s="231"/>
      <c r="AA49" s="229"/>
      <c r="AB49" s="230"/>
    </row>
    <row r="50" spans="1:28" x14ac:dyDescent="0.35">
      <c r="A50" s="37">
        <v>5</v>
      </c>
      <c r="B50" s="132"/>
      <c r="C50" s="132"/>
      <c r="D50" s="229"/>
      <c r="E50" s="241"/>
      <c r="F50" s="231"/>
      <c r="G50" s="229"/>
      <c r="H50" s="241"/>
      <c r="I50" s="241"/>
      <c r="J50" s="231"/>
      <c r="K50" s="229"/>
      <c r="L50" s="231"/>
      <c r="M50" s="229"/>
      <c r="N50" s="231"/>
      <c r="O50" s="132"/>
      <c r="P50" s="241"/>
      <c r="Q50" s="231"/>
      <c r="R50" s="229"/>
      <c r="S50" s="231"/>
      <c r="T50" s="229"/>
      <c r="U50" s="241"/>
      <c r="V50" s="241"/>
      <c r="W50" s="241"/>
      <c r="X50" s="241"/>
      <c r="Y50" s="241"/>
      <c r="Z50" s="231"/>
      <c r="AA50" s="229"/>
      <c r="AB50" s="230"/>
    </row>
    <row r="51" spans="1:28" x14ac:dyDescent="0.35">
      <c r="A51" s="37">
        <v>6</v>
      </c>
      <c r="B51" s="132"/>
      <c r="C51" s="132"/>
      <c r="D51" s="229"/>
      <c r="E51" s="241"/>
      <c r="F51" s="231"/>
      <c r="G51" s="229"/>
      <c r="H51" s="241"/>
      <c r="I51" s="241"/>
      <c r="J51" s="231"/>
      <c r="K51" s="229"/>
      <c r="L51" s="231"/>
      <c r="M51" s="229"/>
      <c r="N51" s="231"/>
      <c r="O51" s="132"/>
      <c r="P51" s="229"/>
      <c r="Q51" s="231"/>
      <c r="R51" s="229"/>
      <c r="S51" s="231"/>
      <c r="T51" s="229"/>
      <c r="U51" s="241"/>
      <c r="V51" s="241"/>
      <c r="W51" s="241"/>
      <c r="X51" s="241"/>
      <c r="Y51" s="241"/>
      <c r="Z51" s="231"/>
      <c r="AA51" s="229"/>
      <c r="AB51" s="230"/>
    </row>
    <row r="52" spans="1:28" x14ac:dyDescent="0.35">
      <c r="A52" s="37">
        <v>7</v>
      </c>
      <c r="B52" s="132"/>
      <c r="C52" s="132"/>
      <c r="D52" s="229"/>
      <c r="E52" s="241"/>
      <c r="F52" s="231"/>
      <c r="G52" s="229"/>
      <c r="H52" s="241"/>
      <c r="I52" s="241"/>
      <c r="J52" s="231"/>
      <c r="K52" s="229"/>
      <c r="L52" s="231"/>
      <c r="M52" s="229"/>
      <c r="N52" s="231"/>
      <c r="O52" s="132"/>
      <c r="P52" s="229"/>
      <c r="Q52" s="231"/>
      <c r="R52" s="229"/>
      <c r="S52" s="231"/>
      <c r="T52" s="229"/>
      <c r="U52" s="241"/>
      <c r="V52" s="241"/>
      <c r="W52" s="241"/>
      <c r="X52" s="241"/>
      <c r="Y52" s="241"/>
      <c r="Z52" s="231"/>
      <c r="AA52" s="229"/>
      <c r="AB52" s="230"/>
    </row>
    <row r="53" spans="1:28" x14ac:dyDescent="0.35">
      <c r="A53" s="37">
        <v>8</v>
      </c>
      <c r="B53" s="132"/>
      <c r="C53" s="132"/>
      <c r="D53" s="229"/>
      <c r="E53" s="241"/>
      <c r="F53" s="231"/>
      <c r="G53" s="229"/>
      <c r="H53" s="241"/>
      <c r="I53" s="241"/>
      <c r="J53" s="231"/>
      <c r="K53" s="229"/>
      <c r="L53" s="231"/>
      <c r="M53" s="229"/>
      <c r="N53" s="231"/>
      <c r="O53" s="132"/>
      <c r="P53" s="229"/>
      <c r="Q53" s="231"/>
      <c r="R53" s="229"/>
      <c r="S53" s="231"/>
      <c r="T53" s="229"/>
      <c r="U53" s="241"/>
      <c r="V53" s="241"/>
      <c r="W53" s="241"/>
      <c r="X53" s="241"/>
      <c r="Y53" s="241"/>
      <c r="Z53" s="231"/>
      <c r="AA53" s="229"/>
      <c r="AB53" s="230"/>
    </row>
    <row r="54" spans="1:28" x14ac:dyDescent="0.35">
      <c r="A54" s="37">
        <v>9</v>
      </c>
      <c r="B54" s="132"/>
      <c r="C54" s="132"/>
      <c r="D54" s="229"/>
      <c r="E54" s="241"/>
      <c r="F54" s="231"/>
      <c r="G54" s="229"/>
      <c r="H54" s="241"/>
      <c r="I54" s="241"/>
      <c r="J54" s="231"/>
      <c r="K54" s="229"/>
      <c r="L54" s="231"/>
      <c r="M54" s="229"/>
      <c r="N54" s="231"/>
      <c r="O54" s="132"/>
      <c r="P54" s="229"/>
      <c r="Q54" s="231"/>
      <c r="R54" s="229"/>
      <c r="S54" s="231"/>
      <c r="T54" s="229"/>
      <c r="U54" s="241"/>
      <c r="V54" s="241"/>
      <c r="W54" s="241"/>
      <c r="X54" s="241"/>
      <c r="Y54" s="241"/>
      <c r="Z54" s="231"/>
      <c r="AA54" s="229"/>
      <c r="AB54" s="230"/>
    </row>
    <row r="55" spans="1:28" x14ac:dyDescent="0.35">
      <c r="A55" s="37">
        <v>10</v>
      </c>
      <c r="B55" s="132"/>
      <c r="C55" s="132"/>
      <c r="D55" s="229"/>
      <c r="E55" s="241"/>
      <c r="F55" s="231"/>
      <c r="G55" s="229"/>
      <c r="H55" s="241"/>
      <c r="I55" s="241"/>
      <c r="J55" s="231"/>
      <c r="K55" s="229"/>
      <c r="L55" s="231"/>
      <c r="M55" s="229"/>
      <c r="N55" s="231"/>
      <c r="O55" s="132"/>
      <c r="P55" s="229"/>
      <c r="Q55" s="231"/>
      <c r="R55" s="229"/>
      <c r="S55" s="231"/>
      <c r="T55" s="229"/>
      <c r="U55" s="241"/>
      <c r="V55" s="241"/>
      <c r="W55" s="241"/>
      <c r="X55" s="241"/>
      <c r="Y55" s="241"/>
      <c r="Z55" s="231"/>
      <c r="AA55" s="229"/>
      <c r="AB55" s="230"/>
    </row>
    <row r="56" spans="1:28" x14ac:dyDescent="0.35">
      <c r="A56" s="37">
        <v>11</v>
      </c>
      <c r="B56" s="132"/>
      <c r="C56" s="132"/>
      <c r="D56" s="229"/>
      <c r="E56" s="241"/>
      <c r="F56" s="231"/>
      <c r="G56" s="229"/>
      <c r="H56" s="241"/>
      <c r="I56" s="241"/>
      <c r="J56" s="231"/>
      <c r="K56" s="229"/>
      <c r="L56" s="231"/>
      <c r="M56" s="229"/>
      <c r="N56" s="231"/>
      <c r="O56" s="132"/>
      <c r="P56" s="229"/>
      <c r="Q56" s="231"/>
      <c r="R56" s="229"/>
      <c r="S56" s="231"/>
      <c r="T56" s="229"/>
      <c r="U56" s="241"/>
      <c r="V56" s="241"/>
      <c r="W56" s="241"/>
      <c r="X56" s="241"/>
      <c r="Y56" s="241"/>
      <c r="Z56" s="231"/>
      <c r="AA56" s="229"/>
      <c r="AB56" s="230"/>
    </row>
    <row r="57" spans="1:28" x14ac:dyDescent="0.35">
      <c r="A57" s="37">
        <v>12</v>
      </c>
      <c r="B57" s="132"/>
      <c r="C57" s="132"/>
      <c r="D57" s="229"/>
      <c r="E57" s="241"/>
      <c r="F57" s="231"/>
      <c r="G57" s="229"/>
      <c r="H57" s="241"/>
      <c r="I57" s="241"/>
      <c r="J57" s="231"/>
      <c r="K57" s="229"/>
      <c r="L57" s="231"/>
      <c r="M57" s="229"/>
      <c r="N57" s="231"/>
      <c r="O57" s="132"/>
      <c r="P57" s="140"/>
      <c r="Q57" s="141"/>
      <c r="R57" s="229"/>
      <c r="S57" s="231"/>
      <c r="T57" s="229"/>
      <c r="U57" s="241"/>
      <c r="V57" s="241"/>
      <c r="W57" s="241"/>
      <c r="X57" s="241"/>
      <c r="Y57" s="241"/>
      <c r="Z57" s="231"/>
      <c r="AA57" s="229"/>
      <c r="AB57" s="230"/>
    </row>
    <row r="58" spans="1:28" x14ac:dyDescent="0.35">
      <c r="A58" s="37">
        <v>13</v>
      </c>
      <c r="B58" s="132"/>
      <c r="C58" s="132"/>
      <c r="D58" s="229"/>
      <c r="E58" s="241"/>
      <c r="F58" s="231"/>
      <c r="G58" s="229"/>
      <c r="H58" s="241"/>
      <c r="I58" s="241"/>
      <c r="J58" s="231"/>
      <c r="K58" s="229"/>
      <c r="L58" s="231"/>
      <c r="M58" s="229"/>
      <c r="N58" s="231"/>
      <c r="O58" s="132"/>
      <c r="P58" s="229"/>
      <c r="Q58" s="231"/>
      <c r="R58" s="229"/>
      <c r="S58" s="231"/>
      <c r="T58" s="229"/>
      <c r="U58" s="241"/>
      <c r="V58" s="241"/>
      <c r="W58" s="241"/>
      <c r="X58" s="241"/>
      <c r="Y58" s="241"/>
      <c r="Z58" s="231"/>
      <c r="AA58" s="229"/>
      <c r="AB58" s="230"/>
    </row>
    <row r="59" spans="1:28" x14ac:dyDescent="0.35">
      <c r="A59" s="37">
        <v>14</v>
      </c>
      <c r="B59" s="132"/>
      <c r="C59" s="132"/>
      <c r="D59" s="229"/>
      <c r="E59" s="241"/>
      <c r="F59" s="231"/>
      <c r="G59" s="229"/>
      <c r="H59" s="241"/>
      <c r="I59" s="241"/>
      <c r="J59" s="231"/>
      <c r="K59" s="229"/>
      <c r="L59" s="231"/>
      <c r="M59" s="229"/>
      <c r="N59" s="231"/>
      <c r="O59" s="132"/>
      <c r="P59" s="229"/>
      <c r="Q59" s="231"/>
      <c r="R59" s="229"/>
      <c r="S59" s="231"/>
      <c r="T59" s="229"/>
      <c r="U59" s="241"/>
      <c r="V59" s="241"/>
      <c r="W59" s="241"/>
      <c r="X59" s="241"/>
      <c r="Y59" s="241"/>
      <c r="Z59" s="231"/>
      <c r="AA59" s="229"/>
      <c r="AB59" s="230"/>
    </row>
    <row r="60" spans="1:28" x14ac:dyDescent="0.35">
      <c r="A60" s="37">
        <v>15</v>
      </c>
      <c r="B60" s="132"/>
      <c r="C60" s="132"/>
      <c r="D60" s="229"/>
      <c r="E60" s="241"/>
      <c r="F60" s="231"/>
      <c r="G60" s="229"/>
      <c r="H60" s="241"/>
      <c r="I60" s="241"/>
      <c r="J60" s="231"/>
      <c r="K60" s="229"/>
      <c r="L60" s="231"/>
      <c r="M60" s="229"/>
      <c r="N60" s="231"/>
      <c r="O60" s="132"/>
      <c r="P60" s="229"/>
      <c r="Q60" s="231"/>
      <c r="R60" s="229"/>
      <c r="S60" s="231"/>
      <c r="T60" s="229"/>
      <c r="U60" s="241"/>
      <c r="V60" s="241"/>
      <c r="W60" s="241"/>
      <c r="X60" s="241"/>
      <c r="Y60" s="241"/>
      <c r="Z60" s="231"/>
      <c r="AA60" s="229"/>
      <c r="AB60" s="230"/>
    </row>
    <row r="61" spans="1:28" x14ac:dyDescent="0.35">
      <c r="A61" s="37">
        <v>16</v>
      </c>
      <c r="B61" s="132"/>
      <c r="C61" s="132"/>
      <c r="D61" s="229"/>
      <c r="E61" s="241"/>
      <c r="F61" s="231"/>
      <c r="G61" s="229"/>
      <c r="H61" s="241"/>
      <c r="I61" s="241"/>
      <c r="J61" s="231"/>
      <c r="K61" s="229"/>
      <c r="L61" s="231"/>
      <c r="M61" s="229"/>
      <c r="N61" s="231"/>
      <c r="O61" s="132"/>
      <c r="P61" s="229"/>
      <c r="Q61" s="231"/>
      <c r="R61" s="229"/>
      <c r="S61" s="231"/>
      <c r="T61" s="229"/>
      <c r="U61" s="241"/>
      <c r="V61" s="241"/>
      <c r="W61" s="241"/>
      <c r="X61" s="241"/>
      <c r="Y61" s="241"/>
      <c r="Z61" s="231"/>
      <c r="AA61" s="229"/>
      <c r="AB61" s="230"/>
    </row>
    <row r="62" spans="1:28" x14ac:dyDescent="0.35">
      <c r="A62" s="37">
        <v>17</v>
      </c>
      <c r="B62" s="132"/>
      <c r="C62" s="132"/>
      <c r="D62" s="229"/>
      <c r="E62" s="241"/>
      <c r="F62" s="231"/>
      <c r="G62" s="229"/>
      <c r="H62" s="241"/>
      <c r="I62" s="241"/>
      <c r="J62" s="231"/>
      <c r="K62" s="229"/>
      <c r="L62" s="231"/>
      <c r="M62" s="229"/>
      <c r="N62" s="231"/>
      <c r="O62" s="132"/>
      <c r="P62" s="229"/>
      <c r="Q62" s="231"/>
      <c r="R62" s="229"/>
      <c r="S62" s="231"/>
      <c r="T62" s="229"/>
      <c r="U62" s="241"/>
      <c r="V62" s="241"/>
      <c r="W62" s="241"/>
      <c r="X62" s="241"/>
      <c r="Y62" s="241"/>
      <c r="Z62" s="231"/>
      <c r="AA62" s="229"/>
      <c r="AB62" s="230"/>
    </row>
    <row r="63" spans="1:28" x14ac:dyDescent="0.35">
      <c r="A63" s="37">
        <v>18</v>
      </c>
      <c r="B63" s="132"/>
      <c r="C63" s="132"/>
      <c r="D63" s="229"/>
      <c r="E63" s="241"/>
      <c r="F63" s="231"/>
      <c r="G63" s="229"/>
      <c r="H63" s="241"/>
      <c r="I63" s="241"/>
      <c r="J63" s="231"/>
      <c r="K63" s="229"/>
      <c r="L63" s="231"/>
      <c r="M63" s="229"/>
      <c r="N63" s="231"/>
      <c r="O63" s="132"/>
      <c r="P63" s="229"/>
      <c r="Q63" s="231"/>
      <c r="R63" s="229"/>
      <c r="S63" s="231"/>
      <c r="T63" s="229"/>
      <c r="U63" s="241"/>
      <c r="V63" s="241"/>
      <c r="W63" s="241"/>
      <c r="X63" s="241"/>
      <c r="Y63" s="241"/>
      <c r="Z63" s="231"/>
      <c r="AA63" s="229"/>
      <c r="AB63" s="230"/>
    </row>
    <row r="64" spans="1:28" x14ac:dyDescent="0.35">
      <c r="A64" s="37">
        <v>19</v>
      </c>
      <c r="B64" s="132"/>
      <c r="C64" s="132"/>
      <c r="D64" s="229"/>
      <c r="E64" s="241"/>
      <c r="F64" s="231"/>
      <c r="G64" s="229"/>
      <c r="H64" s="241"/>
      <c r="I64" s="241"/>
      <c r="J64" s="231"/>
      <c r="K64" s="229"/>
      <c r="L64" s="231"/>
      <c r="M64" s="229"/>
      <c r="N64" s="231"/>
      <c r="O64" s="132"/>
      <c r="P64" s="229"/>
      <c r="Q64" s="231"/>
      <c r="R64" s="229"/>
      <c r="S64" s="231"/>
      <c r="T64" s="229"/>
      <c r="U64" s="241"/>
      <c r="V64" s="241"/>
      <c r="W64" s="241"/>
      <c r="X64" s="241"/>
      <c r="Y64" s="241"/>
      <c r="Z64" s="231"/>
      <c r="AA64" s="229"/>
      <c r="AB64" s="230"/>
    </row>
    <row r="65" spans="1:28" x14ac:dyDescent="0.35">
      <c r="A65" s="37">
        <v>20</v>
      </c>
      <c r="B65" s="132"/>
      <c r="C65" s="132"/>
      <c r="D65" s="229"/>
      <c r="E65" s="241"/>
      <c r="F65" s="231"/>
      <c r="G65" s="229"/>
      <c r="H65" s="241"/>
      <c r="I65" s="241"/>
      <c r="J65" s="231"/>
      <c r="K65" s="229"/>
      <c r="L65" s="231"/>
      <c r="M65" s="229"/>
      <c r="N65" s="231"/>
      <c r="O65" s="132"/>
      <c r="P65" s="229"/>
      <c r="Q65" s="231"/>
      <c r="R65" s="229"/>
      <c r="S65" s="231"/>
      <c r="T65" s="229"/>
      <c r="U65" s="241"/>
      <c r="V65" s="241"/>
      <c r="W65" s="241"/>
      <c r="X65" s="241"/>
      <c r="Y65" s="241"/>
      <c r="Z65" s="231"/>
      <c r="AA65" s="229"/>
      <c r="AB65" s="230"/>
    </row>
    <row r="66" spans="1:28" x14ac:dyDescent="0.35">
      <c r="A66" s="37">
        <v>21</v>
      </c>
      <c r="B66" s="132"/>
      <c r="C66" s="132"/>
      <c r="D66" s="229"/>
      <c r="E66" s="241"/>
      <c r="F66" s="231"/>
      <c r="G66" s="229"/>
      <c r="H66" s="241"/>
      <c r="I66" s="241"/>
      <c r="J66" s="231"/>
      <c r="K66" s="229"/>
      <c r="L66" s="231"/>
      <c r="M66" s="229"/>
      <c r="N66" s="231"/>
      <c r="O66" s="132"/>
      <c r="P66" s="229"/>
      <c r="Q66" s="231"/>
      <c r="R66" s="229"/>
      <c r="S66" s="231"/>
      <c r="T66" s="229"/>
      <c r="U66" s="241"/>
      <c r="V66" s="241"/>
      <c r="W66" s="241"/>
      <c r="X66" s="241"/>
      <c r="Y66" s="241"/>
      <c r="Z66" s="231"/>
      <c r="AA66" s="229"/>
      <c r="AB66" s="230"/>
    </row>
    <row r="67" spans="1:28" x14ac:dyDescent="0.35">
      <c r="A67" s="37">
        <v>22</v>
      </c>
      <c r="B67" s="132"/>
      <c r="C67" s="132"/>
      <c r="D67" s="229"/>
      <c r="E67" s="241"/>
      <c r="F67" s="231"/>
      <c r="G67" s="229"/>
      <c r="H67" s="241"/>
      <c r="I67" s="241"/>
      <c r="J67" s="231"/>
      <c r="K67" s="229"/>
      <c r="L67" s="231"/>
      <c r="M67" s="229"/>
      <c r="N67" s="231"/>
      <c r="O67" s="132"/>
      <c r="P67" s="229"/>
      <c r="Q67" s="231"/>
      <c r="R67" s="229"/>
      <c r="S67" s="231"/>
      <c r="T67" s="229"/>
      <c r="U67" s="241"/>
      <c r="V67" s="241"/>
      <c r="W67" s="241"/>
      <c r="X67" s="241"/>
      <c r="Y67" s="241"/>
      <c r="Z67" s="231"/>
      <c r="AA67" s="229"/>
      <c r="AB67" s="230"/>
    </row>
    <row r="68" spans="1:28" x14ac:dyDescent="0.35">
      <c r="A68" s="37">
        <v>23</v>
      </c>
      <c r="B68" s="132"/>
      <c r="C68" s="132"/>
      <c r="D68" s="229"/>
      <c r="E68" s="241"/>
      <c r="F68" s="231"/>
      <c r="G68" s="229"/>
      <c r="H68" s="241"/>
      <c r="I68" s="241"/>
      <c r="J68" s="231"/>
      <c r="K68" s="229"/>
      <c r="L68" s="231"/>
      <c r="M68" s="229"/>
      <c r="N68" s="231"/>
      <c r="O68" s="132"/>
      <c r="P68" s="229"/>
      <c r="Q68" s="231"/>
      <c r="R68" s="229"/>
      <c r="S68" s="231"/>
      <c r="T68" s="229"/>
      <c r="U68" s="241"/>
      <c r="V68" s="241"/>
      <c r="W68" s="241"/>
      <c r="X68" s="241"/>
      <c r="Y68" s="241"/>
      <c r="Z68" s="231"/>
      <c r="AA68" s="229"/>
      <c r="AB68" s="230"/>
    </row>
    <row r="69" spans="1:28" x14ac:dyDescent="0.35">
      <c r="A69" s="37">
        <v>24</v>
      </c>
      <c r="B69" s="132"/>
      <c r="C69" s="132"/>
      <c r="D69" s="229"/>
      <c r="E69" s="241"/>
      <c r="F69" s="231"/>
      <c r="G69" s="229"/>
      <c r="H69" s="241"/>
      <c r="I69" s="241"/>
      <c r="J69" s="231"/>
      <c r="K69" s="229"/>
      <c r="L69" s="231"/>
      <c r="M69" s="229"/>
      <c r="N69" s="231"/>
      <c r="O69" s="132"/>
      <c r="P69" s="229"/>
      <c r="Q69" s="231"/>
      <c r="R69" s="229"/>
      <c r="S69" s="231"/>
      <c r="T69" s="229"/>
      <c r="U69" s="241"/>
      <c r="V69" s="241"/>
      <c r="W69" s="241"/>
      <c r="X69" s="241"/>
      <c r="Y69" s="241"/>
      <c r="Z69" s="231"/>
      <c r="AA69" s="229"/>
      <c r="AB69" s="230"/>
    </row>
    <row r="70" spans="1:28" x14ac:dyDescent="0.35">
      <c r="A70" s="37">
        <v>25</v>
      </c>
      <c r="B70" s="132"/>
      <c r="C70" s="132"/>
      <c r="D70" s="229"/>
      <c r="E70" s="241"/>
      <c r="F70" s="231"/>
      <c r="G70" s="229"/>
      <c r="H70" s="241"/>
      <c r="I70" s="241"/>
      <c r="J70" s="231"/>
      <c r="K70" s="229"/>
      <c r="L70" s="231"/>
      <c r="M70" s="229"/>
      <c r="N70" s="231"/>
      <c r="O70" s="132"/>
      <c r="P70" s="229"/>
      <c r="Q70" s="231"/>
      <c r="R70" s="229"/>
      <c r="S70" s="231"/>
      <c r="T70" s="229"/>
      <c r="U70" s="241"/>
      <c r="V70" s="241"/>
      <c r="W70" s="241"/>
      <c r="X70" s="241"/>
      <c r="Y70" s="241"/>
      <c r="Z70" s="231"/>
      <c r="AA70" s="229"/>
      <c r="AB70" s="230"/>
    </row>
    <row r="71" spans="1:28" x14ac:dyDescent="0.35">
      <c r="A71" s="37">
        <v>26</v>
      </c>
      <c r="B71" s="132"/>
      <c r="C71" s="132"/>
      <c r="D71" s="229"/>
      <c r="E71" s="241"/>
      <c r="F71" s="231"/>
      <c r="G71" s="229"/>
      <c r="H71" s="241"/>
      <c r="I71" s="241"/>
      <c r="J71" s="231"/>
      <c r="K71" s="229"/>
      <c r="L71" s="231"/>
      <c r="M71" s="229"/>
      <c r="N71" s="231"/>
      <c r="O71" s="132"/>
      <c r="P71" s="241"/>
      <c r="Q71" s="231"/>
      <c r="R71" s="229"/>
      <c r="S71" s="231"/>
      <c r="T71" s="229"/>
      <c r="U71" s="241"/>
      <c r="V71" s="241"/>
      <c r="W71" s="241"/>
      <c r="X71" s="241"/>
      <c r="Y71" s="241"/>
      <c r="Z71" s="231"/>
      <c r="AA71" s="229"/>
      <c r="AB71" s="230"/>
    </row>
    <row r="72" spans="1:28" x14ac:dyDescent="0.35">
      <c r="A72" s="37">
        <v>27</v>
      </c>
      <c r="B72" s="132"/>
      <c r="C72" s="132"/>
      <c r="D72" s="229"/>
      <c r="E72" s="241"/>
      <c r="F72" s="231"/>
      <c r="G72" s="229"/>
      <c r="H72" s="241"/>
      <c r="I72" s="241"/>
      <c r="J72" s="231"/>
      <c r="K72" s="229"/>
      <c r="L72" s="231"/>
      <c r="M72" s="229"/>
      <c r="N72" s="231"/>
      <c r="O72" s="132"/>
      <c r="P72" s="241"/>
      <c r="Q72" s="231"/>
      <c r="R72" s="229"/>
      <c r="S72" s="231"/>
      <c r="T72" s="229"/>
      <c r="U72" s="241"/>
      <c r="V72" s="241"/>
      <c r="W72" s="241"/>
      <c r="X72" s="241"/>
      <c r="Y72" s="241"/>
      <c r="Z72" s="231"/>
      <c r="AA72" s="229"/>
      <c r="AB72" s="230"/>
    </row>
    <row r="73" spans="1:28" x14ac:dyDescent="0.35">
      <c r="A73" s="37">
        <v>28</v>
      </c>
      <c r="B73" s="132"/>
      <c r="C73" s="132"/>
      <c r="D73" s="229"/>
      <c r="E73" s="241"/>
      <c r="F73" s="231"/>
      <c r="G73" s="229"/>
      <c r="H73" s="241"/>
      <c r="I73" s="241"/>
      <c r="J73" s="231"/>
      <c r="K73" s="229"/>
      <c r="L73" s="231"/>
      <c r="M73" s="229"/>
      <c r="N73" s="231"/>
      <c r="O73" s="132"/>
      <c r="P73" s="241"/>
      <c r="Q73" s="231"/>
      <c r="R73" s="229"/>
      <c r="S73" s="231"/>
      <c r="T73" s="229"/>
      <c r="U73" s="241"/>
      <c r="V73" s="241"/>
      <c r="W73" s="241"/>
      <c r="X73" s="241"/>
      <c r="Y73" s="241"/>
      <c r="Z73" s="231"/>
      <c r="AA73" s="229"/>
      <c r="AB73" s="230"/>
    </row>
    <row r="74" spans="1:28" x14ac:dyDescent="0.35">
      <c r="A74" s="37">
        <v>29</v>
      </c>
      <c r="B74" s="132"/>
      <c r="C74" s="132"/>
      <c r="D74" s="229"/>
      <c r="E74" s="241"/>
      <c r="F74" s="231"/>
      <c r="G74" s="229"/>
      <c r="H74" s="241"/>
      <c r="I74" s="241"/>
      <c r="J74" s="231"/>
      <c r="K74" s="229"/>
      <c r="L74" s="231"/>
      <c r="M74" s="229"/>
      <c r="N74" s="231"/>
      <c r="O74" s="132"/>
      <c r="P74" s="241"/>
      <c r="Q74" s="231"/>
      <c r="R74" s="229"/>
      <c r="S74" s="231"/>
      <c r="T74" s="229"/>
      <c r="U74" s="241"/>
      <c r="V74" s="241"/>
      <c r="W74" s="241"/>
      <c r="X74" s="241"/>
      <c r="Y74" s="241"/>
      <c r="Z74" s="231"/>
      <c r="AA74" s="229"/>
      <c r="AB74" s="230"/>
    </row>
    <row r="75" spans="1:28" ht="15" thickBot="1" x14ac:dyDescent="0.4">
      <c r="A75" s="37">
        <v>30</v>
      </c>
      <c r="B75" s="133"/>
      <c r="C75" s="133"/>
      <c r="D75" s="229"/>
      <c r="E75" s="241"/>
      <c r="F75" s="231"/>
      <c r="G75" s="256"/>
      <c r="H75" s="257"/>
      <c r="I75" s="257"/>
      <c r="J75" s="258"/>
      <c r="K75" s="256"/>
      <c r="L75" s="258"/>
      <c r="M75" s="256"/>
      <c r="N75" s="258"/>
      <c r="O75" s="133"/>
      <c r="P75" s="257"/>
      <c r="Q75" s="258"/>
      <c r="R75" s="256"/>
      <c r="S75" s="258"/>
      <c r="T75" s="256"/>
      <c r="U75" s="257"/>
      <c r="V75" s="257"/>
      <c r="W75" s="257"/>
      <c r="X75" s="257"/>
      <c r="Y75" s="257"/>
      <c r="Z75" s="258"/>
      <c r="AA75" s="256"/>
      <c r="AB75" s="259"/>
    </row>
    <row r="77" spans="1:28" x14ac:dyDescent="0.35">
      <c r="A77" s="232" t="s">
        <v>59</v>
      </c>
      <c r="B77" s="233"/>
      <c r="C77" s="233"/>
      <c r="D77" s="233"/>
      <c r="E77" s="233"/>
      <c r="F77" s="233"/>
      <c r="G77" s="233"/>
      <c r="H77" s="233"/>
      <c r="I77" s="233"/>
      <c r="J77" s="233"/>
      <c r="K77" s="233"/>
      <c r="L77" s="233"/>
      <c r="M77" s="233"/>
      <c r="N77" s="234"/>
    </row>
    <row r="92" spans="1:1" x14ac:dyDescent="0.35">
      <c r="A92" s="101"/>
    </row>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sheetData>
  <mergeCells count="274">
    <mergeCell ref="L7:M7"/>
    <mergeCell ref="N7:O7"/>
    <mergeCell ref="Q7:Q10"/>
    <mergeCell ref="R7:R10"/>
    <mergeCell ref="A6:R6"/>
    <mergeCell ref="A7:A10"/>
    <mergeCell ref="B7:B10"/>
    <mergeCell ref="C7:C10"/>
    <mergeCell ref="D7:D10"/>
    <mergeCell ref="E7:E10"/>
    <mergeCell ref="F7:F10"/>
    <mergeCell ref="G7:G10"/>
    <mergeCell ref="H7:H10"/>
    <mergeCell ref="I7:K7"/>
    <mergeCell ref="A41:H41"/>
    <mergeCell ref="I8:J8"/>
    <mergeCell ref="K8:O8"/>
    <mergeCell ref="I9:J9"/>
    <mergeCell ref="K9:K10"/>
    <mergeCell ref="L9:L10"/>
    <mergeCell ref="M9:M10"/>
    <mergeCell ref="N9:N10"/>
    <mergeCell ref="O9:O10"/>
    <mergeCell ref="T47:Z47"/>
    <mergeCell ref="AA47:AB47"/>
    <mergeCell ref="D48:F48"/>
    <mergeCell ref="G48:J48"/>
    <mergeCell ref="K48:L48"/>
    <mergeCell ref="M48:N48"/>
    <mergeCell ref="P48:Q48"/>
    <mergeCell ref="R48:S48"/>
    <mergeCell ref="T48:Z48"/>
    <mergeCell ref="AA48:AB48"/>
    <mergeCell ref="D47:F47"/>
    <mergeCell ref="G47:J47"/>
    <mergeCell ref="K47:L47"/>
    <mergeCell ref="M47:N47"/>
    <mergeCell ref="P47:Q47"/>
    <mergeCell ref="R47:S47"/>
    <mergeCell ref="T49:Z49"/>
    <mergeCell ref="AA49:AB49"/>
    <mergeCell ref="D50:F50"/>
    <mergeCell ref="G50:J50"/>
    <mergeCell ref="K50:L50"/>
    <mergeCell ref="M50:N50"/>
    <mergeCell ref="P50:Q50"/>
    <mergeCell ref="R50:S50"/>
    <mergeCell ref="T50:Z50"/>
    <mergeCell ref="AA50:AB50"/>
    <mergeCell ref="D49:F49"/>
    <mergeCell ref="G49:J49"/>
    <mergeCell ref="K49:L49"/>
    <mergeCell ref="M49:N49"/>
    <mergeCell ref="P49:Q49"/>
    <mergeCell ref="R49:S49"/>
    <mergeCell ref="T51:Z51"/>
    <mergeCell ref="AA51:AB51"/>
    <mergeCell ref="D52:F52"/>
    <mergeCell ref="G52:J52"/>
    <mergeCell ref="K52:L52"/>
    <mergeCell ref="M52:N52"/>
    <mergeCell ref="P52:Q52"/>
    <mergeCell ref="R52:S52"/>
    <mergeCell ref="T52:Z52"/>
    <mergeCell ref="AA52:AB52"/>
    <mergeCell ref="D51:F51"/>
    <mergeCell ref="G51:J51"/>
    <mergeCell ref="K51:L51"/>
    <mergeCell ref="M51:N51"/>
    <mergeCell ref="P51:Q51"/>
    <mergeCell ref="R51:S51"/>
    <mergeCell ref="T53:Z53"/>
    <mergeCell ref="AA53:AB53"/>
    <mergeCell ref="D54:F54"/>
    <mergeCell ref="G54:J54"/>
    <mergeCell ref="K54:L54"/>
    <mergeCell ref="M54:N54"/>
    <mergeCell ref="P54:Q54"/>
    <mergeCell ref="R54:S54"/>
    <mergeCell ref="T54:Z54"/>
    <mergeCell ref="AA54:AB54"/>
    <mergeCell ref="D53:F53"/>
    <mergeCell ref="G53:J53"/>
    <mergeCell ref="K53:L53"/>
    <mergeCell ref="M53:N53"/>
    <mergeCell ref="P53:Q53"/>
    <mergeCell ref="R53:S53"/>
    <mergeCell ref="T55:Z55"/>
    <mergeCell ref="AA55:AB55"/>
    <mergeCell ref="D56:F56"/>
    <mergeCell ref="G56:J56"/>
    <mergeCell ref="K56:L56"/>
    <mergeCell ref="M56:N56"/>
    <mergeCell ref="P56:Q56"/>
    <mergeCell ref="R56:S56"/>
    <mergeCell ref="T56:Z56"/>
    <mergeCell ref="AA56:AB56"/>
    <mergeCell ref="D55:F55"/>
    <mergeCell ref="G55:J55"/>
    <mergeCell ref="K55:L55"/>
    <mergeCell ref="M55:N55"/>
    <mergeCell ref="P55:Q55"/>
    <mergeCell ref="R55:S55"/>
    <mergeCell ref="T57:Z57"/>
    <mergeCell ref="AA57:AB57"/>
    <mergeCell ref="D58:F58"/>
    <mergeCell ref="G58:J58"/>
    <mergeCell ref="K58:L58"/>
    <mergeCell ref="M58:N58"/>
    <mergeCell ref="R58:S58"/>
    <mergeCell ref="T58:Z58"/>
    <mergeCell ref="AA58:AB58"/>
    <mergeCell ref="D57:F57"/>
    <mergeCell ref="G57:J57"/>
    <mergeCell ref="K57:L57"/>
    <mergeCell ref="M57:N57"/>
    <mergeCell ref="R57:S57"/>
    <mergeCell ref="T59:Z59"/>
    <mergeCell ref="AA59:AB59"/>
    <mergeCell ref="D60:F60"/>
    <mergeCell ref="G60:J60"/>
    <mergeCell ref="K60:L60"/>
    <mergeCell ref="M60:N60"/>
    <mergeCell ref="P60:Q60"/>
    <mergeCell ref="R60:S60"/>
    <mergeCell ref="T60:Z60"/>
    <mergeCell ref="AA60:AB60"/>
    <mergeCell ref="D59:F59"/>
    <mergeCell ref="G59:J59"/>
    <mergeCell ref="K59:L59"/>
    <mergeCell ref="M59:N59"/>
    <mergeCell ref="P59:Q59"/>
    <mergeCell ref="R59:S59"/>
    <mergeCell ref="T61:Z61"/>
    <mergeCell ref="AA61:AB61"/>
    <mergeCell ref="D62:F62"/>
    <mergeCell ref="G62:J62"/>
    <mergeCell ref="K62:L62"/>
    <mergeCell ref="M62:N62"/>
    <mergeCell ref="P62:Q62"/>
    <mergeCell ref="R62:S62"/>
    <mergeCell ref="T62:Z62"/>
    <mergeCell ref="AA62:AB62"/>
    <mergeCell ref="D61:F61"/>
    <mergeCell ref="G61:J61"/>
    <mergeCell ref="K61:L61"/>
    <mergeCell ref="M61:N61"/>
    <mergeCell ref="P61:Q61"/>
    <mergeCell ref="R61:S61"/>
    <mergeCell ref="T63:Z63"/>
    <mergeCell ref="AA63:AB63"/>
    <mergeCell ref="D64:F64"/>
    <mergeCell ref="G64:J64"/>
    <mergeCell ref="K64:L64"/>
    <mergeCell ref="M64:N64"/>
    <mergeCell ref="P64:Q64"/>
    <mergeCell ref="R64:S64"/>
    <mergeCell ref="T64:Z64"/>
    <mergeCell ref="AA64:AB64"/>
    <mergeCell ref="D63:F63"/>
    <mergeCell ref="G63:J63"/>
    <mergeCell ref="K63:L63"/>
    <mergeCell ref="M63:N63"/>
    <mergeCell ref="P63:Q63"/>
    <mergeCell ref="R63:S63"/>
    <mergeCell ref="T65:Z65"/>
    <mergeCell ref="AA65:AB65"/>
    <mergeCell ref="D66:F66"/>
    <mergeCell ref="G66:J66"/>
    <mergeCell ref="K66:L66"/>
    <mergeCell ref="M66:N66"/>
    <mergeCell ref="P66:Q66"/>
    <mergeCell ref="R66:S66"/>
    <mergeCell ref="T66:Z66"/>
    <mergeCell ref="AA66:AB66"/>
    <mergeCell ref="D65:F65"/>
    <mergeCell ref="G65:J65"/>
    <mergeCell ref="K65:L65"/>
    <mergeCell ref="M65:N65"/>
    <mergeCell ref="P65:Q65"/>
    <mergeCell ref="R65:S65"/>
    <mergeCell ref="T67:Z67"/>
    <mergeCell ref="AA67:AB67"/>
    <mergeCell ref="D68:F68"/>
    <mergeCell ref="G68:J68"/>
    <mergeCell ref="K68:L68"/>
    <mergeCell ref="M68:N68"/>
    <mergeCell ref="P68:Q68"/>
    <mergeCell ref="R68:S68"/>
    <mergeCell ref="T68:Z68"/>
    <mergeCell ref="AA68:AB68"/>
    <mergeCell ref="D67:F67"/>
    <mergeCell ref="G67:J67"/>
    <mergeCell ref="K67:L67"/>
    <mergeCell ref="M67:N67"/>
    <mergeCell ref="P67:Q67"/>
    <mergeCell ref="R67:S67"/>
    <mergeCell ref="T69:Z69"/>
    <mergeCell ref="AA69:AB69"/>
    <mergeCell ref="D70:F70"/>
    <mergeCell ref="G70:J70"/>
    <mergeCell ref="K70:L70"/>
    <mergeCell ref="M70:N70"/>
    <mergeCell ref="P70:Q70"/>
    <mergeCell ref="R70:S70"/>
    <mergeCell ref="T70:Z70"/>
    <mergeCell ref="AA70:AB70"/>
    <mergeCell ref="D69:F69"/>
    <mergeCell ref="G69:J69"/>
    <mergeCell ref="K69:L69"/>
    <mergeCell ref="M69:N69"/>
    <mergeCell ref="P69:Q69"/>
    <mergeCell ref="R69:S69"/>
    <mergeCell ref="G72:J72"/>
    <mergeCell ref="K72:L72"/>
    <mergeCell ref="M72:N72"/>
    <mergeCell ref="P72:Q72"/>
    <mergeCell ref="R72:S72"/>
    <mergeCell ref="T72:Z72"/>
    <mergeCell ref="AA72:AB72"/>
    <mergeCell ref="D71:F71"/>
    <mergeCell ref="G71:J71"/>
    <mergeCell ref="K71:L71"/>
    <mergeCell ref="M71:N71"/>
    <mergeCell ref="P71:Q71"/>
    <mergeCell ref="R71:S71"/>
    <mergeCell ref="A42:H42"/>
    <mergeCell ref="P7:P10"/>
    <mergeCell ref="A44:AB44"/>
    <mergeCell ref="D45:F45"/>
    <mergeCell ref="G45:J45"/>
    <mergeCell ref="K45:L45"/>
    <mergeCell ref="M45:N45"/>
    <mergeCell ref="P45:Q45"/>
    <mergeCell ref="T75:Z75"/>
    <mergeCell ref="AA75:AB75"/>
    <mergeCell ref="D75:F75"/>
    <mergeCell ref="G75:J75"/>
    <mergeCell ref="K75:L75"/>
    <mergeCell ref="M75:N75"/>
    <mergeCell ref="P75:Q75"/>
    <mergeCell ref="R75:S75"/>
    <mergeCell ref="T73:Z73"/>
    <mergeCell ref="AA73:AB73"/>
    <mergeCell ref="D74:F74"/>
    <mergeCell ref="G74:J74"/>
    <mergeCell ref="K74:L74"/>
    <mergeCell ref="M74:N74"/>
    <mergeCell ref="P74:Q74"/>
    <mergeCell ref="R74:S74"/>
    <mergeCell ref="AA46:AB46"/>
    <mergeCell ref="P58:Q58"/>
    <mergeCell ref="A77:N77"/>
    <mergeCell ref="R45:S45"/>
    <mergeCell ref="T45:Z45"/>
    <mergeCell ref="AA45:AB45"/>
    <mergeCell ref="D46:F46"/>
    <mergeCell ref="G46:J46"/>
    <mergeCell ref="K46:L46"/>
    <mergeCell ref="M46:N46"/>
    <mergeCell ref="P46:Q46"/>
    <mergeCell ref="R46:S46"/>
    <mergeCell ref="T46:Z46"/>
    <mergeCell ref="T74:Z74"/>
    <mergeCell ref="AA74:AB74"/>
    <mergeCell ref="D73:F73"/>
    <mergeCell ref="G73:J73"/>
    <mergeCell ref="K73:L73"/>
    <mergeCell ref="M73:N73"/>
    <mergeCell ref="P73:Q73"/>
    <mergeCell ref="R73:S73"/>
    <mergeCell ref="T71:Z71"/>
    <mergeCell ref="AA71:AB71"/>
    <mergeCell ref="D72:F72"/>
  </mergeCells>
  <printOptions horizontalCentered="1"/>
  <pageMargins left="0.7" right="0.7" top="0.75" bottom="0.75" header="0.3" footer="0.3"/>
  <pageSetup scale="3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F923-4791-42CE-A2FF-90AF151D9CFA}">
  <sheetPr>
    <tabColor rgb="FF00527B"/>
    <pageSetUpPr fitToPage="1"/>
  </sheetPr>
  <dimension ref="A1:W79"/>
  <sheetViews>
    <sheetView showGridLines="0" showZeros="0" topLeftCell="A46" zoomScale="45" zoomScaleNormal="77" zoomScalePageLayoutView="40" workbookViewId="0">
      <selection activeCell="M94" sqref="M94"/>
    </sheetView>
  </sheetViews>
  <sheetFormatPr defaultColWidth="8.81640625" defaultRowHeight="14.5" x14ac:dyDescent="0.35"/>
  <cols>
    <col min="1" max="17" width="18.90625" customWidth="1"/>
    <col min="18" max="18" width="13.81640625" bestFit="1" customWidth="1"/>
  </cols>
  <sheetData>
    <row r="1" spans="1:23" ht="15" hidden="1" thickBot="1" x14ac:dyDescent="0.4"/>
    <row r="2" spans="1:23" ht="18.5" x14ac:dyDescent="0.45">
      <c r="A2" s="44" t="str">
        <f>varModuleName</f>
        <v>PRMP EE System Takeover</v>
      </c>
      <c r="B2" s="48"/>
      <c r="C2" s="48"/>
      <c r="D2" s="48"/>
      <c r="E2" s="48"/>
      <c r="F2" s="48"/>
      <c r="G2" s="48"/>
      <c r="H2" s="48"/>
      <c r="I2" s="53"/>
    </row>
    <row r="3" spans="1:23" ht="18.5" x14ac:dyDescent="0.45">
      <c r="A3" s="46" t="s">
        <v>216</v>
      </c>
      <c r="B3" s="49"/>
      <c r="C3" s="49"/>
      <c r="D3" s="49"/>
      <c r="E3" s="49"/>
      <c r="F3" s="49"/>
      <c r="G3" s="49"/>
      <c r="H3" s="49"/>
      <c r="I3" s="54"/>
    </row>
    <row r="4" spans="1:23" ht="16" thickBot="1" x14ac:dyDescent="0.4">
      <c r="A4" s="36" t="s">
        <v>39</v>
      </c>
      <c r="B4" s="58" t="str">
        <f>'2. Cost Summary'!B4</f>
        <v>&lt;Insert Name&gt;</v>
      </c>
      <c r="C4" s="58"/>
      <c r="D4" s="58"/>
      <c r="E4" s="58"/>
      <c r="F4" s="58"/>
      <c r="G4" s="58"/>
      <c r="H4" s="58"/>
      <c r="I4" s="127"/>
    </row>
    <row r="6" spans="1:23" ht="15.5" x14ac:dyDescent="0.35">
      <c r="A6" s="264" t="s">
        <v>217</v>
      </c>
      <c r="B6" s="264"/>
      <c r="C6" s="264"/>
      <c r="D6" s="264"/>
      <c r="E6" s="264"/>
      <c r="F6" s="264"/>
      <c r="G6" s="264"/>
      <c r="H6" s="264"/>
      <c r="I6" s="264"/>
      <c r="J6" s="264"/>
      <c r="K6" s="264"/>
      <c r="L6" s="264"/>
      <c r="M6" s="264"/>
      <c r="N6" s="264"/>
      <c r="O6" s="264"/>
      <c r="P6" s="264"/>
      <c r="Q6" s="264"/>
      <c r="R6" s="264"/>
    </row>
    <row r="7" spans="1:23" ht="15.5" customHeight="1" x14ac:dyDescent="0.35">
      <c r="A7" s="265" t="s">
        <v>196</v>
      </c>
      <c r="B7" s="265" t="s">
        <v>197</v>
      </c>
      <c r="C7" s="265" t="s">
        <v>198</v>
      </c>
      <c r="D7" s="265" t="s">
        <v>199</v>
      </c>
      <c r="E7" s="265" t="s">
        <v>200</v>
      </c>
      <c r="F7" s="265" t="s">
        <v>201</v>
      </c>
      <c r="G7" s="265" t="s">
        <v>202</v>
      </c>
      <c r="H7" s="265" t="s">
        <v>203</v>
      </c>
      <c r="I7" s="218" t="s">
        <v>42</v>
      </c>
      <c r="J7" s="219"/>
      <c r="K7" s="220"/>
      <c r="L7" s="228" t="s">
        <v>43</v>
      </c>
      <c r="M7" s="228"/>
      <c r="N7" s="228" t="s">
        <v>44</v>
      </c>
      <c r="O7" s="228"/>
      <c r="P7" s="246" t="s">
        <v>234</v>
      </c>
      <c r="Q7" s="246" t="s">
        <v>235</v>
      </c>
      <c r="R7" s="246" t="s">
        <v>204</v>
      </c>
    </row>
    <row r="8" spans="1:23" ht="63.5" customHeight="1" x14ac:dyDescent="0.35">
      <c r="A8" s="266"/>
      <c r="B8" s="266"/>
      <c r="C8" s="266"/>
      <c r="D8" s="266"/>
      <c r="E8" s="266"/>
      <c r="F8" s="266"/>
      <c r="G8" s="266"/>
      <c r="H8" s="266"/>
      <c r="I8" s="260" t="s">
        <v>226</v>
      </c>
      <c r="J8" s="261"/>
      <c r="K8" s="185" t="s">
        <v>45</v>
      </c>
      <c r="L8" s="185"/>
      <c r="M8" s="185"/>
      <c r="N8" s="185"/>
      <c r="O8" s="185"/>
      <c r="P8" s="247"/>
      <c r="Q8" s="247"/>
      <c r="R8" s="247"/>
    </row>
    <row r="9" spans="1:23" x14ac:dyDescent="0.35">
      <c r="A9" s="266"/>
      <c r="B9" s="266"/>
      <c r="C9" s="266"/>
      <c r="D9" s="266"/>
      <c r="E9" s="266"/>
      <c r="F9" s="266"/>
      <c r="G9" s="266"/>
      <c r="H9" s="266"/>
      <c r="I9" s="235" t="s">
        <v>47</v>
      </c>
      <c r="J9" s="235"/>
      <c r="K9" s="262" t="s">
        <v>48</v>
      </c>
      <c r="L9" s="262" t="s">
        <v>49</v>
      </c>
      <c r="M9" s="262" t="s">
        <v>50</v>
      </c>
      <c r="N9" s="262" t="s">
        <v>51</v>
      </c>
      <c r="O9" s="262" t="s">
        <v>52</v>
      </c>
      <c r="P9" s="247"/>
      <c r="Q9" s="247"/>
      <c r="R9" s="247"/>
      <c r="V9" s="101"/>
    </row>
    <row r="10" spans="1:23" x14ac:dyDescent="0.35">
      <c r="A10" s="267"/>
      <c r="B10" s="267"/>
      <c r="C10" s="267"/>
      <c r="D10" s="267"/>
      <c r="E10" s="267"/>
      <c r="F10" s="267"/>
      <c r="G10" s="267"/>
      <c r="H10" s="267"/>
      <c r="I10" s="143" t="s">
        <v>229</v>
      </c>
      <c r="J10" s="144" t="s">
        <v>230</v>
      </c>
      <c r="K10" s="263"/>
      <c r="L10" s="263"/>
      <c r="M10" s="263"/>
      <c r="N10" s="263"/>
      <c r="O10" s="263"/>
      <c r="P10" s="248"/>
      <c r="Q10" s="248"/>
      <c r="R10" s="248"/>
      <c r="T10" s="130"/>
      <c r="V10" s="101"/>
    </row>
    <row r="11" spans="1:23" x14ac:dyDescent="0.35">
      <c r="A11" s="123">
        <v>1</v>
      </c>
      <c r="B11" s="132"/>
      <c r="C11" s="132"/>
      <c r="D11" s="132"/>
      <c r="E11" s="132"/>
      <c r="F11" s="132"/>
      <c r="G11" s="15">
        <v>0</v>
      </c>
      <c r="H11" s="103">
        <v>0</v>
      </c>
      <c r="I11" s="122">
        <f>G11*H11</f>
        <v>0</v>
      </c>
      <c r="J11" s="15">
        <v>0</v>
      </c>
      <c r="K11" s="15">
        <v>0</v>
      </c>
      <c r="L11" s="15">
        <v>0</v>
      </c>
      <c r="M11" s="15">
        <v>0</v>
      </c>
      <c r="N11" s="15">
        <v>0</v>
      </c>
      <c r="O11" s="15">
        <v>0</v>
      </c>
      <c r="P11" s="15">
        <v>0</v>
      </c>
      <c r="Q11" s="15">
        <v>0</v>
      </c>
      <c r="R11" s="126">
        <f>(I11-P11)+(J11-Q11)+(K11-Q11)+(L11-Q11)+(M11-Q11)+(N11-Q11)+(O11-Q11)</f>
        <v>0</v>
      </c>
      <c r="S11" s="134"/>
      <c r="T11" s="134"/>
      <c r="U11" s="134"/>
      <c r="V11" s="134"/>
      <c r="W11" s="134"/>
    </row>
    <row r="12" spans="1:23" x14ac:dyDescent="0.35">
      <c r="A12" s="123">
        <v>2</v>
      </c>
      <c r="B12" s="132"/>
      <c r="C12" s="132"/>
      <c r="D12" s="132"/>
      <c r="E12" s="132"/>
      <c r="F12" s="132"/>
      <c r="G12" s="15">
        <v>0</v>
      </c>
      <c r="H12" s="103">
        <v>0</v>
      </c>
      <c r="I12" s="122">
        <f t="shared" ref="I12:I40" si="0">G12*H12</f>
        <v>0</v>
      </c>
      <c r="J12" s="15">
        <v>0</v>
      </c>
      <c r="K12" s="15">
        <v>0</v>
      </c>
      <c r="L12" s="15">
        <v>0</v>
      </c>
      <c r="M12" s="15">
        <v>0</v>
      </c>
      <c r="N12" s="15">
        <v>0</v>
      </c>
      <c r="O12" s="15">
        <v>0</v>
      </c>
      <c r="P12" s="15">
        <v>0</v>
      </c>
      <c r="Q12" s="15">
        <v>0</v>
      </c>
      <c r="R12" s="126">
        <f t="shared" ref="R12:R40" si="1">(I12-P12)+(J12-Q12)+(K12-Q12)+(L12-Q12)+(M12-Q12)+(N12-Q12)+(O12-Q12)</f>
        <v>0</v>
      </c>
      <c r="S12" s="134"/>
      <c r="T12" s="134"/>
      <c r="U12" s="134"/>
      <c r="V12" s="134"/>
      <c r="W12" s="134"/>
    </row>
    <row r="13" spans="1:23" x14ac:dyDescent="0.35">
      <c r="A13" s="123">
        <v>3</v>
      </c>
      <c r="B13" s="132"/>
      <c r="C13" s="132"/>
      <c r="D13" s="132"/>
      <c r="E13" s="132"/>
      <c r="F13" s="132"/>
      <c r="G13" s="15">
        <v>0</v>
      </c>
      <c r="H13" s="103"/>
      <c r="I13" s="122">
        <f t="shared" si="0"/>
        <v>0</v>
      </c>
      <c r="J13" s="15">
        <v>0</v>
      </c>
      <c r="K13" s="15">
        <v>0</v>
      </c>
      <c r="L13" s="15">
        <v>0</v>
      </c>
      <c r="M13" s="15">
        <v>0</v>
      </c>
      <c r="N13" s="15">
        <v>0</v>
      </c>
      <c r="O13" s="15">
        <v>0</v>
      </c>
      <c r="P13" s="15">
        <v>0</v>
      </c>
      <c r="Q13" s="15">
        <v>0</v>
      </c>
      <c r="R13" s="126">
        <f t="shared" si="1"/>
        <v>0</v>
      </c>
      <c r="S13" s="130"/>
    </row>
    <row r="14" spans="1:23" x14ac:dyDescent="0.35">
      <c r="A14" s="123">
        <v>4</v>
      </c>
      <c r="B14" s="132"/>
      <c r="C14" s="132"/>
      <c r="D14" s="132"/>
      <c r="E14" s="132"/>
      <c r="F14" s="132"/>
      <c r="G14" s="15">
        <v>0</v>
      </c>
      <c r="H14" s="103"/>
      <c r="I14" s="122">
        <f t="shared" si="0"/>
        <v>0</v>
      </c>
      <c r="J14" s="15">
        <v>0</v>
      </c>
      <c r="K14" s="15">
        <v>0</v>
      </c>
      <c r="L14" s="15">
        <v>0</v>
      </c>
      <c r="M14" s="15">
        <v>0</v>
      </c>
      <c r="N14" s="15">
        <v>0</v>
      </c>
      <c r="O14" s="15">
        <v>0</v>
      </c>
      <c r="P14" s="15">
        <v>0</v>
      </c>
      <c r="Q14" s="15">
        <v>0</v>
      </c>
      <c r="R14" s="126">
        <f t="shared" si="1"/>
        <v>0</v>
      </c>
    </row>
    <row r="15" spans="1:23" x14ac:dyDescent="0.35">
      <c r="A15" s="123">
        <v>5</v>
      </c>
      <c r="B15" s="132"/>
      <c r="C15" s="132"/>
      <c r="D15" s="132"/>
      <c r="E15" s="132"/>
      <c r="F15" s="132"/>
      <c r="G15" s="15">
        <v>0</v>
      </c>
      <c r="H15" s="103"/>
      <c r="I15" s="122">
        <f t="shared" si="0"/>
        <v>0</v>
      </c>
      <c r="J15" s="15">
        <v>0</v>
      </c>
      <c r="K15" s="15">
        <v>0</v>
      </c>
      <c r="L15" s="15">
        <v>0</v>
      </c>
      <c r="M15" s="15">
        <v>0</v>
      </c>
      <c r="N15" s="15">
        <v>0</v>
      </c>
      <c r="O15" s="15">
        <v>0</v>
      </c>
      <c r="P15" s="15">
        <v>0</v>
      </c>
      <c r="Q15" s="15">
        <v>0</v>
      </c>
      <c r="R15" s="126">
        <f t="shared" si="1"/>
        <v>0</v>
      </c>
    </row>
    <row r="16" spans="1:23" x14ac:dyDescent="0.35">
      <c r="A16" s="123">
        <v>6</v>
      </c>
      <c r="B16" s="132"/>
      <c r="C16" s="132"/>
      <c r="D16" s="132"/>
      <c r="E16" s="132"/>
      <c r="F16" s="132"/>
      <c r="G16" s="15">
        <v>0</v>
      </c>
      <c r="H16" s="103"/>
      <c r="I16" s="122">
        <f t="shared" si="0"/>
        <v>0</v>
      </c>
      <c r="J16" s="15">
        <v>0</v>
      </c>
      <c r="K16" s="15">
        <v>0</v>
      </c>
      <c r="L16" s="15">
        <v>0</v>
      </c>
      <c r="M16" s="15">
        <v>0</v>
      </c>
      <c r="N16" s="15">
        <v>0</v>
      </c>
      <c r="O16" s="15">
        <v>0</v>
      </c>
      <c r="P16" s="15">
        <v>0</v>
      </c>
      <c r="Q16" s="15">
        <v>0</v>
      </c>
      <c r="R16" s="126">
        <f t="shared" si="1"/>
        <v>0</v>
      </c>
    </row>
    <row r="17" spans="1:18" x14ac:dyDescent="0.35">
      <c r="A17" s="123">
        <v>7</v>
      </c>
      <c r="B17" s="132"/>
      <c r="C17" s="132"/>
      <c r="D17" s="132"/>
      <c r="E17" s="132"/>
      <c r="F17" s="132"/>
      <c r="G17" s="15">
        <v>0</v>
      </c>
      <c r="H17" s="103"/>
      <c r="I17" s="122">
        <f t="shared" si="0"/>
        <v>0</v>
      </c>
      <c r="J17" s="15">
        <v>0</v>
      </c>
      <c r="K17" s="15">
        <v>0</v>
      </c>
      <c r="L17" s="15">
        <v>0</v>
      </c>
      <c r="M17" s="15">
        <v>0</v>
      </c>
      <c r="N17" s="15">
        <v>0</v>
      </c>
      <c r="O17" s="15">
        <v>0</v>
      </c>
      <c r="P17" s="15">
        <v>0</v>
      </c>
      <c r="Q17" s="15">
        <v>0</v>
      </c>
      <c r="R17" s="126">
        <f t="shared" si="1"/>
        <v>0</v>
      </c>
    </row>
    <row r="18" spans="1:18" x14ac:dyDescent="0.35">
      <c r="A18" s="123">
        <v>8</v>
      </c>
      <c r="B18" s="132"/>
      <c r="C18" s="132"/>
      <c r="D18" s="132"/>
      <c r="E18" s="132"/>
      <c r="F18" s="132"/>
      <c r="G18" s="15">
        <v>0</v>
      </c>
      <c r="H18" s="103"/>
      <c r="I18" s="122">
        <f t="shared" si="0"/>
        <v>0</v>
      </c>
      <c r="J18" s="15">
        <v>0</v>
      </c>
      <c r="K18" s="15">
        <v>0</v>
      </c>
      <c r="L18" s="15">
        <v>0</v>
      </c>
      <c r="M18" s="15">
        <v>0</v>
      </c>
      <c r="N18" s="15">
        <v>0</v>
      </c>
      <c r="O18" s="15">
        <v>0</v>
      </c>
      <c r="P18" s="15">
        <v>0</v>
      </c>
      <c r="Q18" s="15">
        <v>0</v>
      </c>
      <c r="R18" s="126">
        <f t="shared" si="1"/>
        <v>0</v>
      </c>
    </row>
    <row r="19" spans="1:18" x14ac:dyDescent="0.35">
      <c r="A19" s="123">
        <v>9</v>
      </c>
      <c r="B19" s="132"/>
      <c r="C19" s="132"/>
      <c r="D19" s="132"/>
      <c r="E19" s="132"/>
      <c r="F19" s="132"/>
      <c r="G19" s="15">
        <v>0</v>
      </c>
      <c r="H19" s="103"/>
      <c r="I19" s="122">
        <f t="shared" si="0"/>
        <v>0</v>
      </c>
      <c r="J19" s="15">
        <v>0</v>
      </c>
      <c r="K19" s="15">
        <v>0</v>
      </c>
      <c r="L19" s="15">
        <v>0</v>
      </c>
      <c r="M19" s="15">
        <v>0</v>
      </c>
      <c r="N19" s="15">
        <v>0</v>
      </c>
      <c r="O19" s="15">
        <v>0</v>
      </c>
      <c r="P19" s="15">
        <v>0</v>
      </c>
      <c r="Q19" s="15">
        <v>0</v>
      </c>
      <c r="R19" s="126">
        <f t="shared" si="1"/>
        <v>0</v>
      </c>
    </row>
    <row r="20" spans="1:18" x14ac:dyDescent="0.35">
      <c r="A20" s="123">
        <v>10</v>
      </c>
      <c r="B20" s="132"/>
      <c r="C20" s="132"/>
      <c r="D20" s="132"/>
      <c r="E20" s="132"/>
      <c r="F20" s="132"/>
      <c r="G20" s="15">
        <v>0</v>
      </c>
      <c r="H20" s="103"/>
      <c r="I20" s="122">
        <f t="shared" si="0"/>
        <v>0</v>
      </c>
      <c r="J20" s="15">
        <v>0</v>
      </c>
      <c r="K20" s="15">
        <v>0</v>
      </c>
      <c r="L20" s="15">
        <v>0</v>
      </c>
      <c r="M20" s="15">
        <v>0</v>
      </c>
      <c r="N20" s="15">
        <v>0</v>
      </c>
      <c r="O20" s="15">
        <v>0</v>
      </c>
      <c r="P20" s="15">
        <v>0</v>
      </c>
      <c r="Q20" s="15">
        <v>0</v>
      </c>
      <c r="R20" s="126">
        <f t="shared" si="1"/>
        <v>0</v>
      </c>
    </row>
    <row r="21" spans="1:18" x14ac:dyDescent="0.35">
      <c r="A21" s="123">
        <v>11</v>
      </c>
      <c r="B21" s="132"/>
      <c r="C21" s="132"/>
      <c r="D21" s="132"/>
      <c r="E21" s="132"/>
      <c r="F21" s="132"/>
      <c r="G21" s="15">
        <v>0</v>
      </c>
      <c r="H21" s="103"/>
      <c r="I21" s="122">
        <f t="shared" si="0"/>
        <v>0</v>
      </c>
      <c r="J21" s="15">
        <v>0</v>
      </c>
      <c r="K21" s="15">
        <v>0</v>
      </c>
      <c r="L21" s="15">
        <v>0</v>
      </c>
      <c r="M21" s="15">
        <v>0</v>
      </c>
      <c r="N21" s="15">
        <v>0</v>
      </c>
      <c r="O21" s="15">
        <v>0</v>
      </c>
      <c r="P21" s="15">
        <v>0</v>
      </c>
      <c r="Q21" s="15">
        <v>0</v>
      </c>
      <c r="R21" s="126">
        <f t="shared" si="1"/>
        <v>0</v>
      </c>
    </row>
    <row r="22" spans="1:18" x14ac:dyDescent="0.35">
      <c r="A22" s="123">
        <v>12</v>
      </c>
      <c r="B22" s="132"/>
      <c r="C22" s="132"/>
      <c r="D22" s="132"/>
      <c r="E22" s="132"/>
      <c r="F22" s="132"/>
      <c r="G22" s="15">
        <v>0</v>
      </c>
      <c r="H22" s="103"/>
      <c r="I22" s="122">
        <f t="shared" si="0"/>
        <v>0</v>
      </c>
      <c r="J22" s="15">
        <v>0</v>
      </c>
      <c r="K22" s="15">
        <v>0</v>
      </c>
      <c r="L22" s="15">
        <v>0</v>
      </c>
      <c r="M22" s="15">
        <v>0</v>
      </c>
      <c r="N22" s="15">
        <v>0</v>
      </c>
      <c r="O22" s="15">
        <v>0</v>
      </c>
      <c r="P22" s="15">
        <v>0</v>
      </c>
      <c r="Q22" s="15">
        <v>0</v>
      </c>
      <c r="R22" s="126">
        <f t="shared" si="1"/>
        <v>0</v>
      </c>
    </row>
    <row r="23" spans="1:18" x14ac:dyDescent="0.35">
      <c r="A23" s="123">
        <v>13</v>
      </c>
      <c r="B23" s="132"/>
      <c r="C23" s="132"/>
      <c r="D23" s="132"/>
      <c r="E23" s="132"/>
      <c r="F23" s="132"/>
      <c r="G23" s="15">
        <v>0</v>
      </c>
      <c r="H23" s="103"/>
      <c r="I23" s="122">
        <f t="shared" si="0"/>
        <v>0</v>
      </c>
      <c r="J23" s="15">
        <v>0</v>
      </c>
      <c r="K23" s="15">
        <v>0</v>
      </c>
      <c r="L23" s="15">
        <v>0</v>
      </c>
      <c r="M23" s="15">
        <v>0</v>
      </c>
      <c r="N23" s="15">
        <v>0</v>
      </c>
      <c r="O23" s="15">
        <v>0</v>
      </c>
      <c r="P23" s="15">
        <v>0</v>
      </c>
      <c r="Q23" s="15">
        <v>0</v>
      </c>
      <c r="R23" s="126">
        <f t="shared" si="1"/>
        <v>0</v>
      </c>
    </row>
    <row r="24" spans="1:18" x14ac:dyDescent="0.35">
      <c r="A24" s="123">
        <v>14</v>
      </c>
      <c r="B24" s="132"/>
      <c r="C24" s="132"/>
      <c r="D24" s="132"/>
      <c r="E24" s="132"/>
      <c r="F24" s="132"/>
      <c r="G24" s="15">
        <v>0</v>
      </c>
      <c r="H24" s="103"/>
      <c r="I24" s="122">
        <f t="shared" si="0"/>
        <v>0</v>
      </c>
      <c r="J24" s="15">
        <v>0</v>
      </c>
      <c r="K24" s="15">
        <v>0</v>
      </c>
      <c r="L24" s="15">
        <v>0</v>
      </c>
      <c r="M24" s="15">
        <v>0</v>
      </c>
      <c r="N24" s="15">
        <v>0</v>
      </c>
      <c r="O24" s="15">
        <v>0</v>
      </c>
      <c r="P24" s="15">
        <v>0</v>
      </c>
      <c r="Q24" s="15">
        <v>0</v>
      </c>
      <c r="R24" s="126">
        <f t="shared" si="1"/>
        <v>0</v>
      </c>
    </row>
    <row r="25" spans="1:18" x14ac:dyDescent="0.35">
      <c r="A25" s="123">
        <v>15</v>
      </c>
      <c r="B25" s="132"/>
      <c r="C25" s="132"/>
      <c r="D25" s="132"/>
      <c r="E25" s="132"/>
      <c r="F25" s="132"/>
      <c r="G25" s="15">
        <v>0</v>
      </c>
      <c r="H25" s="103"/>
      <c r="I25" s="122">
        <f t="shared" si="0"/>
        <v>0</v>
      </c>
      <c r="J25" s="15">
        <v>0</v>
      </c>
      <c r="K25" s="15">
        <v>0</v>
      </c>
      <c r="L25" s="15">
        <v>0</v>
      </c>
      <c r="M25" s="15">
        <v>0</v>
      </c>
      <c r="N25" s="15">
        <v>0</v>
      </c>
      <c r="O25" s="15">
        <v>0</v>
      </c>
      <c r="P25" s="15">
        <v>0</v>
      </c>
      <c r="Q25" s="15">
        <v>0</v>
      </c>
      <c r="R25" s="126">
        <f t="shared" si="1"/>
        <v>0</v>
      </c>
    </row>
    <row r="26" spans="1:18" x14ac:dyDescent="0.35">
      <c r="A26" s="123">
        <v>16</v>
      </c>
      <c r="B26" s="132"/>
      <c r="C26" s="132"/>
      <c r="D26" s="132"/>
      <c r="E26" s="132"/>
      <c r="F26" s="132"/>
      <c r="G26" s="15">
        <v>0</v>
      </c>
      <c r="H26" s="103"/>
      <c r="I26" s="122">
        <f t="shared" si="0"/>
        <v>0</v>
      </c>
      <c r="J26" s="15">
        <v>0</v>
      </c>
      <c r="K26" s="15">
        <v>0</v>
      </c>
      <c r="L26" s="15">
        <v>0</v>
      </c>
      <c r="M26" s="15">
        <v>0</v>
      </c>
      <c r="N26" s="15">
        <v>0</v>
      </c>
      <c r="O26" s="15">
        <v>0</v>
      </c>
      <c r="P26" s="15">
        <v>0</v>
      </c>
      <c r="Q26" s="15">
        <v>0</v>
      </c>
      <c r="R26" s="126">
        <f t="shared" si="1"/>
        <v>0</v>
      </c>
    </row>
    <row r="27" spans="1:18" x14ac:dyDescent="0.35">
      <c r="A27" s="123">
        <v>17</v>
      </c>
      <c r="B27" s="132"/>
      <c r="C27" s="132"/>
      <c r="D27" s="132"/>
      <c r="E27" s="132"/>
      <c r="F27" s="132"/>
      <c r="G27" s="15">
        <v>0</v>
      </c>
      <c r="H27" s="103"/>
      <c r="I27" s="122">
        <f t="shared" si="0"/>
        <v>0</v>
      </c>
      <c r="J27" s="15">
        <v>0</v>
      </c>
      <c r="K27" s="15">
        <v>0</v>
      </c>
      <c r="L27" s="15">
        <v>0</v>
      </c>
      <c r="M27" s="15">
        <v>0</v>
      </c>
      <c r="N27" s="15">
        <v>0</v>
      </c>
      <c r="O27" s="15">
        <v>0</v>
      </c>
      <c r="P27" s="15">
        <v>0</v>
      </c>
      <c r="Q27" s="15">
        <v>0</v>
      </c>
      <c r="R27" s="126">
        <f t="shared" si="1"/>
        <v>0</v>
      </c>
    </row>
    <row r="28" spans="1:18" x14ac:dyDescent="0.35">
      <c r="A28" s="123">
        <v>18</v>
      </c>
      <c r="B28" s="132"/>
      <c r="C28" s="132"/>
      <c r="D28" s="132"/>
      <c r="E28" s="132"/>
      <c r="F28" s="132"/>
      <c r="G28" s="15">
        <v>0</v>
      </c>
      <c r="H28" s="103"/>
      <c r="I28" s="122">
        <f t="shared" si="0"/>
        <v>0</v>
      </c>
      <c r="J28" s="15">
        <v>0</v>
      </c>
      <c r="K28" s="15">
        <v>0</v>
      </c>
      <c r="L28" s="15">
        <v>0</v>
      </c>
      <c r="M28" s="15">
        <v>0</v>
      </c>
      <c r="N28" s="15">
        <v>0</v>
      </c>
      <c r="O28" s="15">
        <v>0</v>
      </c>
      <c r="P28" s="15">
        <v>0</v>
      </c>
      <c r="Q28" s="15">
        <v>0</v>
      </c>
      <c r="R28" s="126">
        <f t="shared" si="1"/>
        <v>0</v>
      </c>
    </row>
    <row r="29" spans="1:18" x14ac:dyDescent="0.35">
      <c r="A29" s="123">
        <v>19</v>
      </c>
      <c r="B29" s="132"/>
      <c r="C29" s="132"/>
      <c r="D29" s="132"/>
      <c r="E29" s="132"/>
      <c r="F29" s="132"/>
      <c r="G29" s="15">
        <v>0</v>
      </c>
      <c r="H29" s="103"/>
      <c r="I29" s="122">
        <f t="shared" si="0"/>
        <v>0</v>
      </c>
      <c r="J29" s="15">
        <v>0</v>
      </c>
      <c r="K29" s="15">
        <v>0</v>
      </c>
      <c r="L29" s="15">
        <v>0</v>
      </c>
      <c r="M29" s="15">
        <v>0</v>
      </c>
      <c r="N29" s="15">
        <v>0</v>
      </c>
      <c r="O29" s="15">
        <v>0</v>
      </c>
      <c r="P29" s="15">
        <v>0</v>
      </c>
      <c r="Q29" s="15">
        <v>0</v>
      </c>
      <c r="R29" s="126">
        <f t="shared" si="1"/>
        <v>0</v>
      </c>
    </row>
    <row r="30" spans="1:18" x14ac:dyDescent="0.35">
      <c r="A30" s="123">
        <v>20</v>
      </c>
      <c r="B30" s="132"/>
      <c r="C30" s="132"/>
      <c r="D30" s="132"/>
      <c r="E30" s="132"/>
      <c r="F30" s="132"/>
      <c r="G30" s="15">
        <v>0</v>
      </c>
      <c r="H30" s="103"/>
      <c r="I30" s="122">
        <f t="shared" si="0"/>
        <v>0</v>
      </c>
      <c r="J30" s="15">
        <v>0</v>
      </c>
      <c r="K30" s="15">
        <v>0</v>
      </c>
      <c r="L30" s="15">
        <v>0</v>
      </c>
      <c r="M30" s="15">
        <v>0</v>
      </c>
      <c r="N30" s="15">
        <v>0</v>
      </c>
      <c r="O30" s="15">
        <v>0</v>
      </c>
      <c r="P30" s="15">
        <v>0</v>
      </c>
      <c r="Q30" s="15">
        <v>0</v>
      </c>
      <c r="R30" s="126">
        <f t="shared" si="1"/>
        <v>0</v>
      </c>
    </row>
    <row r="31" spans="1:18" x14ac:dyDescent="0.35">
      <c r="A31" s="123">
        <v>21</v>
      </c>
      <c r="B31" s="132"/>
      <c r="C31" s="132"/>
      <c r="D31" s="132"/>
      <c r="E31" s="132"/>
      <c r="F31" s="132"/>
      <c r="G31" s="15">
        <v>0</v>
      </c>
      <c r="H31" s="103"/>
      <c r="I31" s="122">
        <f t="shared" si="0"/>
        <v>0</v>
      </c>
      <c r="J31" s="15">
        <v>0</v>
      </c>
      <c r="K31" s="15">
        <v>0</v>
      </c>
      <c r="L31" s="15">
        <v>0</v>
      </c>
      <c r="M31" s="15">
        <v>0</v>
      </c>
      <c r="N31" s="15">
        <v>0</v>
      </c>
      <c r="O31" s="15">
        <v>0</v>
      </c>
      <c r="P31" s="15">
        <v>0</v>
      </c>
      <c r="Q31" s="15">
        <v>0</v>
      </c>
      <c r="R31" s="126">
        <f t="shared" si="1"/>
        <v>0</v>
      </c>
    </row>
    <row r="32" spans="1:18" x14ac:dyDescent="0.35">
      <c r="A32" s="123">
        <v>22</v>
      </c>
      <c r="B32" s="132"/>
      <c r="C32" s="132"/>
      <c r="D32" s="132"/>
      <c r="E32" s="132"/>
      <c r="F32" s="132"/>
      <c r="G32" s="15">
        <v>0</v>
      </c>
      <c r="H32" s="103"/>
      <c r="I32" s="122">
        <f t="shared" si="0"/>
        <v>0</v>
      </c>
      <c r="J32" s="15">
        <v>0</v>
      </c>
      <c r="K32" s="15">
        <v>0</v>
      </c>
      <c r="L32" s="15">
        <v>0</v>
      </c>
      <c r="M32" s="15">
        <v>0</v>
      </c>
      <c r="N32" s="15">
        <v>0</v>
      </c>
      <c r="O32" s="15">
        <v>0</v>
      </c>
      <c r="P32" s="15">
        <v>0</v>
      </c>
      <c r="Q32" s="15">
        <v>0</v>
      </c>
      <c r="R32" s="126">
        <f t="shared" si="1"/>
        <v>0</v>
      </c>
    </row>
    <row r="33" spans="1:18" x14ac:dyDescent="0.35">
      <c r="A33" s="123">
        <v>23</v>
      </c>
      <c r="B33" s="132"/>
      <c r="C33" s="132"/>
      <c r="D33" s="132"/>
      <c r="E33" s="132"/>
      <c r="F33" s="132"/>
      <c r="G33" s="15">
        <v>0</v>
      </c>
      <c r="H33" s="103"/>
      <c r="I33" s="122">
        <f t="shared" si="0"/>
        <v>0</v>
      </c>
      <c r="J33" s="15">
        <v>0</v>
      </c>
      <c r="K33" s="15">
        <v>0</v>
      </c>
      <c r="L33" s="15">
        <v>0</v>
      </c>
      <c r="M33" s="15">
        <v>0</v>
      </c>
      <c r="N33" s="15">
        <v>0</v>
      </c>
      <c r="O33" s="15">
        <v>0</v>
      </c>
      <c r="P33" s="15">
        <v>0</v>
      </c>
      <c r="Q33" s="15">
        <v>0</v>
      </c>
      <c r="R33" s="126">
        <f t="shared" si="1"/>
        <v>0</v>
      </c>
    </row>
    <row r="34" spans="1:18" x14ac:dyDescent="0.35">
      <c r="A34" s="123">
        <v>24</v>
      </c>
      <c r="B34" s="132"/>
      <c r="C34" s="132"/>
      <c r="D34" s="132"/>
      <c r="E34" s="132"/>
      <c r="F34" s="132"/>
      <c r="G34" s="15">
        <v>0</v>
      </c>
      <c r="H34" s="103"/>
      <c r="I34" s="122">
        <f t="shared" si="0"/>
        <v>0</v>
      </c>
      <c r="J34" s="15">
        <v>0</v>
      </c>
      <c r="K34" s="15">
        <v>0</v>
      </c>
      <c r="L34" s="15">
        <v>0</v>
      </c>
      <c r="M34" s="15">
        <v>0</v>
      </c>
      <c r="N34" s="15">
        <v>0</v>
      </c>
      <c r="O34" s="15">
        <v>0</v>
      </c>
      <c r="P34" s="15">
        <v>0</v>
      </c>
      <c r="Q34" s="15">
        <v>0</v>
      </c>
      <c r="R34" s="126">
        <f t="shared" si="1"/>
        <v>0</v>
      </c>
    </row>
    <row r="35" spans="1:18" x14ac:dyDescent="0.35">
      <c r="A35" s="123">
        <v>25</v>
      </c>
      <c r="B35" s="132"/>
      <c r="C35" s="132"/>
      <c r="D35" s="132"/>
      <c r="E35" s="132"/>
      <c r="F35" s="132"/>
      <c r="G35" s="15">
        <v>0</v>
      </c>
      <c r="H35" s="103"/>
      <c r="I35" s="122">
        <f t="shared" si="0"/>
        <v>0</v>
      </c>
      <c r="J35" s="15">
        <v>0</v>
      </c>
      <c r="K35" s="15">
        <v>0</v>
      </c>
      <c r="L35" s="15">
        <v>0</v>
      </c>
      <c r="M35" s="15">
        <v>0</v>
      </c>
      <c r="N35" s="15">
        <v>0</v>
      </c>
      <c r="O35" s="15">
        <v>0</v>
      </c>
      <c r="P35" s="15">
        <v>0</v>
      </c>
      <c r="Q35" s="15">
        <v>0</v>
      </c>
      <c r="R35" s="126">
        <f t="shared" si="1"/>
        <v>0</v>
      </c>
    </row>
    <row r="36" spans="1:18" x14ac:dyDescent="0.35">
      <c r="A36" s="123">
        <v>26</v>
      </c>
      <c r="B36" s="132"/>
      <c r="C36" s="132"/>
      <c r="D36" s="132"/>
      <c r="E36" s="132"/>
      <c r="F36" s="132"/>
      <c r="G36" s="15">
        <v>0</v>
      </c>
      <c r="H36" s="103"/>
      <c r="I36" s="122">
        <f t="shared" si="0"/>
        <v>0</v>
      </c>
      <c r="J36" s="15">
        <v>0</v>
      </c>
      <c r="K36" s="15">
        <v>0</v>
      </c>
      <c r="L36" s="15">
        <v>0</v>
      </c>
      <c r="M36" s="15">
        <v>0</v>
      </c>
      <c r="N36" s="15">
        <v>0</v>
      </c>
      <c r="O36" s="15">
        <v>0</v>
      </c>
      <c r="P36" s="15">
        <v>0</v>
      </c>
      <c r="Q36" s="15">
        <v>0</v>
      </c>
      <c r="R36" s="126">
        <f t="shared" si="1"/>
        <v>0</v>
      </c>
    </row>
    <row r="37" spans="1:18" x14ac:dyDescent="0.35">
      <c r="A37" s="123">
        <v>27</v>
      </c>
      <c r="B37" s="132"/>
      <c r="C37" s="132"/>
      <c r="D37" s="132"/>
      <c r="E37" s="132"/>
      <c r="F37" s="132"/>
      <c r="G37" s="15">
        <v>0</v>
      </c>
      <c r="H37" s="103"/>
      <c r="I37" s="122">
        <f t="shared" si="0"/>
        <v>0</v>
      </c>
      <c r="J37" s="15">
        <v>0</v>
      </c>
      <c r="K37" s="15">
        <v>0</v>
      </c>
      <c r="L37" s="15">
        <v>0</v>
      </c>
      <c r="M37" s="15">
        <v>0</v>
      </c>
      <c r="N37" s="15">
        <v>0</v>
      </c>
      <c r="O37" s="15">
        <v>0</v>
      </c>
      <c r="P37" s="15">
        <v>0</v>
      </c>
      <c r="Q37" s="15">
        <v>0</v>
      </c>
      <c r="R37" s="126">
        <f t="shared" si="1"/>
        <v>0</v>
      </c>
    </row>
    <row r="38" spans="1:18" x14ac:dyDescent="0.35">
      <c r="A38" s="123">
        <v>28</v>
      </c>
      <c r="B38" s="132"/>
      <c r="C38" s="132"/>
      <c r="D38" s="132"/>
      <c r="E38" s="132"/>
      <c r="F38" s="132"/>
      <c r="G38" s="15">
        <v>0</v>
      </c>
      <c r="H38" s="103"/>
      <c r="I38" s="122">
        <f t="shared" si="0"/>
        <v>0</v>
      </c>
      <c r="J38" s="15">
        <v>0</v>
      </c>
      <c r="K38" s="15">
        <v>0</v>
      </c>
      <c r="L38" s="15">
        <v>0</v>
      </c>
      <c r="M38" s="15">
        <v>0</v>
      </c>
      <c r="N38" s="15">
        <v>0</v>
      </c>
      <c r="O38" s="15">
        <v>0</v>
      </c>
      <c r="P38" s="15">
        <v>0</v>
      </c>
      <c r="Q38" s="15">
        <v>0</v>
      </c>
      <c r="R38" s="126">
        <f t="shared" si="1"/>
        <v>0</v>
      </c>
    </row>
    <row r="39" spans="1:18" x14ac:dyDescent="0.35">
      <c r="A39" s="123">
        <v>29</v>
      </c>
      <c r="B39" s="132"/>
      <c r="C39" s="132"/>
      <c r="D39" s="132"/>
      <c r="E39" s="132"/>
      <c r="F39" s="132"/>
      <c r="G39" s="15">
        <v>0</v>
      </c>
      <c r="H39" s="103"/>
      <c r="I39" s="122">
        <f t="shared" si="0"/>
        <v>0</v>
      </c>
      <c r="J39" s="15">
        <v>0</v>
      </c>
      <c r="K39" s="15">
        <v>0</v>
      </c>
      <c r="L39" s="15">
        <v>0</v>
      </c>
      <c r="M39" s="15">
        <v>0</v>
      </c>
      <c r="N39" s="15">
        <v>0</v>
      </c>
      <c r="O39" s="15">
        <v>0</v>
      </c>
      <c r="P39" s="15">
        <v>0</v>
      </c>
      <c r="Q39" s="15">
        <v>0</v>
      </c>
      <c r="R39" s="126">
        <f t="shared" si="1"/>
        <v>0</v>
      </c>
    </row>
    <row r="40" spans="1:18" x14ac:dyDescent="0.35">
      <c r="A40" s="123">
        <v>30</v>
      </c>
      <c r="B40" s="132"/>
      <c r="C40" s="132"/>
      <c r="D40" s="132"/>
      <c r="E40" s="132"/>
      <c r="F40" s="132"/>
      <c r="G40" s="15">
        <v>0</v>
      </c>
      <c r="H40" s="103">
        <v>0</v>
      </c>
      <c r="I40" s="122">
        <f t="shared" si="0"/>
        <v>0</v>
      </c>
      <c r="J40" s="15">
        <v>0</v>
      </c>
      <c r="K40" s="15">
        <v>0</v>
      </c>
      <c r="L40" s="15">
        <v>0</v>
      </c>
      <c r="M40" s="15">
        <v>0</v>
      </c>
      <c r="N40" s="15">
        <v>0</v>
      </c>
      <c r="O40" s="15">
        <v>0</v>
      </c>
      <c r="P40" s="15">
        <v>0</v>
      </c>
      <c r="Q40" s="15">
        <v>0</v>
      </c>
      <c r="R40" s="126">
        <f t="shared" si="1"/>
        <v>0</v>
      </c>
    </row>
    <row r="41" spans="1:18" x14ac:dyDescent="0.35">
      <c r="A41" s="245" t="s">
        <v>220</v>
      </c>
      <c r="B41" s="245"/>
      <c r="C41" s="245"/>
      <c r="D41" s="245"/>
      <c r="E41" s="245"/>
      <c r="F41" s="245"/>
      <c r="G41" s="245"/>
      <c r="H41" s="245"/>
      <c r="I41" s="124">
        <f t="shared" ref="I41:O41" si="2">SUM(I11:I40)</f>
        <v>0</v>
      </c>
      <c r="J41" s="112">
        <f t="shared" si="2"/>
        <v>0</v>
      </c>
      <c r="K41" s="112">
        <f t="shared" si="2"/>
        <v>0</v>
      </c>
      <c r="L41" s="112">
        <f t="shared" si="2"/>
        <v>0</v>
      </c>
      <c r="M41" s="112">
        <f t="shared" si="2"/>
        <v>0</v>
      </c>
      <c r="N41" s="112">
        <f t="shared" si="2"/>
        <v>0</v>
      </c>
      <c r="O41" s="112">
        <f t="shared" si="2"/>
        <v>0</v>
      </c>
      <c r="P41" s="125">
        <f>SUM(P11:P40)</f>
        <v>0</v>
      </c>
      <c r="Q41" s="125">
        <f>SUM(Q11:Q40)</f>
        <v>0</v>
      </c>
      <c r="R41" s="125">
        <f t="shared" ref="R41" si="3">SUM(R11:R40)</f>
        <v>0</v>
      </c>
    </row>
    <row r="42" spans="1:18" x14ac:dyDescent="0.35">
      <c r="A42" s="245" t="s">
        <v>237</v>
      </c>
      <c r="B42" s="245"/>
      <c r="C42" s="245"/>
      <c r="D42" s="245"/>
      <c r="E42" s="245"/>
      <c r="F42" s="245"/>
      <c r="G42" s="245"/>
      <c r="H42" s="245"/>
      <c r="I42" s="159">
        <f>I41-P41</f>
        <v>0</v>
      </c>
      <c r="J42" s="159">
        <f>J41-Q41</f>
        <v>0</v>
      </c>
      <c r="K42" s="112">
        <f>K41-Q41</f>
        <v>0</v>
      </c>
      <c r="L42" s="112">
        <f>L41-Q41</f>
        <v>0</v>
      </c>
      <c r="M42" s="112">
        <f>M41-Q41</f>
        <v>0</v>
      </c>
      <c r="N42" s="112">
        <f>N41-Q41</f>
        <v>0</v>
      </c>
      <c r="O42" s="167">
        <f>O41-Q41</f>
        <v>0</v>
      </c>
      <c r="P42" s="166"/>
      <c r="Q42" s="166"/>
      <c r="R42" s="166"/>
    </row>
    <row r="43" spans="1:18" x14ac:dyDescent="0.35">
      <c r="A43" s="162"/>
      <c r="B43" s="162"/>
      <c r="C43" s="162"/>
      <c r="D43" s="162"/>
      <c r="E43" s="162"/>
      <c r="F43" s="162"/>
      <c r="G43" s="162"/>
      <c r="H43" s="162"/>
      <c r="I43" s="163"/>
      <c r="J43" s="163"/>
      <c r="K43" s="164"/>
      <c r="L43" s="164"/>
      <c r="M43" s="164"/>
      <c r="N43" s="164"/>
      <c r="O43" s="164"/>
      <c r="P43" s="165"/>
      <c r="Q43" s="165"/>
      <c r="R43" s="165"/>
    </row>
    <row r="44" spans="1:18" x14ac:dyDescent="0.35">
      <c r="A44" s="162"/>
      <c r="B44" s="162"/>
      <c r="C44" s="162"/>
      <c r="D44" s="162"/>
      <c r="E44" s="162"/>
      <c r="F44" s="162"/>
      <c r="G44" s="162"/>
      <c r="H44" s="162"/>
      <c r="I44" s="163"/>
      <c r="J44" s="163"/>
      <c r="K44" s="164"/>
      <c r="L44" s="164"/>
      <c r="M44" s="164"/>
      <c r="N44" s="164"/>
      <c r="O44" s="164"/>
      <c r="P44" s="165"/>
      <c r="Q44" s="165"/>
      <c r="R44" s="165"/>
    </row>
    <row r="45" spans="1:18" ht="15.5" x14ac:dyDescent="0.35">
      <c r="A45" s="264" t="s">
        <v>221</v>
      </c>
      <c r="B45" s="264"/>
      <c r="C45" s="264"/>
      <c r="D45" s="264"/>
      <c r="E45" s="264"/>
      <c r="F45" s="264"/>
      <c r="G45" s="264"/>
      <c r="H45" s="264"/>
      <c r="I45" s="264"/>
      <c r="J45" s="264"/>
      <c r="K45" s="264"/>
      <c r="L45" s="264"/>
      <c r="M45" s="264"/>
      <c r="N45" s="264"/>
      <c r="O45" s="264"/>
      <c r="P45" s="264"/>
      <c r="Q45" s="264"/>
    </row>
    <row r="46" spans="1:18" x14ac:dyDescent="0.35">
      <c r="A46" s="144" t="s">
        <v>218</v>
      </c>
      <c r="B46" s="144" t="s">
        <v>207</v>
      </c>
      <c r="C46" s="144" t="s">
        <v>198</v>
      </c>
      <c r="D46" s="144" t="s">
        <v>219</v>
      </c>
      <c r="E46" s="255" t="s">
        <v>208</v>
      </c>
      <c r="F46" s="255"/>
      <c r="G46" s="255"/>
      <c r="H46" s="255"/>
      <c r="I46" s="143" t="s">
        <v>209</v>
      </c>
      <c r="J46" s="144" t="s">
        <v>222</v>
      </c>
      <c r="K46" s="235" t="s">
        <v>210</v>
      </c>
      <c r="L46" s="235"/>
      <c r="M46" s="143" t="s">
        <v>213</v>
      </c>
      <c r="N46" s="255" t="s">
        <v>214</v>
      </c>
      <c r="O46" s="255"/>
      <c r="P46" s="255" t="s">
        <v>215</v>
      </c>
      <c r="Q46" s="255"/>
      <c r="R46" s="14"/>
    </row>
    <row r="47" spans="1:18" x14ac:dyDescent="0.35">
      <c r="A47" s="123">
        <v>1</v>
      </c>
      <c r="B47" s="9"/>
      <c r="C47" s="9"/>
      <c r="D47" s="9"/>
      <c r="E47" s="278"/>
      <c r="F47" s="278"/>
      <c r="G47" s="278"/>
      <c r="H47" s="278"/>
      <c r="I47" s="102"/>
      <c r="J47" s="9"/>
      <c r="K47" s="278"/>
      <c r="L47" s="278"/>
      <c r="M47" s="9"/>
      <c r="N47" s="278"/>
      <c r="O47" s="278"/>
      <c r="P47" s="278"/>
      <c r="Q47" s="278"/>
    </row>
    <row r="48" spans="1:18" x14ac:dyDescent="0.35">
      <c r="A48" s="123">
        <v>2</v>
      </c>
      <c r="B48" s="9"/>
      <c r="C48" s="9"/>
      <c r="D48" s="9"/>
      <c r="E48" s="279"/>
      <c r="F48" s="279"/>
      <c r="G48" s="279"/>
      <c r="H48" s="279"/>
      <c r="I48" s="103"/>
      <c r="J48" s="9"/>
      <c r="K48" s="278"/>
      <c r="L48" s="278"/>
      <c r="M48" s="9"/>
      <c r="N48" s="278"/>
      <c r="O48" s="278"/>
      <c r="P48" s="278"/>
      <c r="Q48" s="278"/>
    </row>
    <row r="49" spans="1:17" x14ac:dyDescent="0.35">
      <c r="A49" s="37">
        <v>3</v>
      </c>
      <c r="B49" s="9"/>
      <c r="C49" s="9"/>
      <c r="D49" s="9"/>
      <c r="E49" s="149"/>
      <c r="F49" s="150"/>
      <c r="G49" s="150"/>
      <c r="H49" s="151"/>
      <c r="I49" s="103"/>
      <c r="J49" s="9"/>
      <c r="K49" s="145"/>
      <c r="L49" s="147"/>
      <c r="M49" s="9"/>
      <c r="N49" s="146"/>
      <c r="O49" s="147"/>
      <c r="P49" s="145"/>
      <c r="Q49" s="148"/>
    </row>
    <row r="50" spans="1:17" x14ac:dyDescent="0.35">
      <c r="A50" s="37">
        <v>4</v>
      </c>
      <c r="B50" s="9"/>
      <c r="C50" s="9"/>
      <c r="D50" s="9"/>
      <c r="E50" s="149"/>
      <c r="F50" s="150"/>
      <c r="G50" s="150"/>
      <c r="H50" s="151"/>
      <c r="I50" s="103"/>
      <c r="J50" s="9"/>
      <c r="K50" s="145"/>
      <c r="L50" s="147"/>
      <c r="M50" s="9"/>
      <c r="N50" s="146"/>
      <c r="O50" s="147"/>
      <c r="P50" s="145"/>
      <c r="Q50" s="148"/>
    </row>
    <row r="51" spans="1:17" x14ac:dyDescent="0.35">
      <c r="A51" s="37">
        <v>5</v>
      </c>
      <c r="B51" s="9"/>
      <c r="C51" s="9"/>
      <c r="D51" s="9"/>
      <c r="E51" s="149"/>
      <c r="F51" s="150"/>
      <c r="G51" s="150"/>
      <c r="H51" s="151"/>
      <c r="I51" s="103"/>
      <c r="J51" s="9"/>
      <c r="K51" s="145"/>
      <c r="L51" s="147"/>
      <c r="M51" s="9"/>
      <c r="N51" s="146"/>
      <c r="O51" s="147"/>
      <c r="P51" s="145"/>
      <c r="Q51" s="148"/>
    </row>
    <row r="52" spans="1:17" x14ac:dyDescent="0.35">
      <c r="A52" s="37">
        <v>6</v>
      </c>
      <c r="B52" s="9"/>
      <c r="C52" s="9"/>
      <c r="D52" s="9"/>
      <c r="E52" s="149"/>
      <c r="F52" s="150"/>
      <c r="G52" s="150"/>
      <c r="H52" s="151"/>
      <c r="I52" s="103"/>
      <c r="J52" s="9"/>
      <c r="K52" s="145"/>
      <c r="L52" s="147"/>
      <c r="M52" s="9"/>
      <c r="N52" s="146"/>
      <c r="O52" s="147"/>
      <c r="P52" s="145"/>
      <c r="Q52" s="148"/>
    </row>
    <row r="53" spans="1:17" x14ac:dyDescent="0.35">
      <c r="A53" s="37">
        <v>7</v>
      </c>
      <c r="B53" s="9"/>
      <c r="C53" s="9"/>
      <c r="D53" s="9"/>
      <c r="E53" s="149"/>
      <c r="F53" s="150"/>
      <c r="G53" s="150"/>
      <c r="H53" s="151"/>
      <c r="I53" s="103"/>
      <c r="J53" s="9"/>
      <c r="K53" s="145"/>
      <c r="L53" s="147"/>
      <c r="M53" s="9"/>
      <c r="N53" s="146"/>
      <c r="O53" s="147"/>
      <c r="P53" s="145"/>
      <c r="Q53" s="148"/>
    </row>
    <row r="54" spans="1:17" x14ac:dyDescent="0.35">
      <c r="A54" s="37">
        <v>8</v>
      </c>
      <c r="B54" s="9"/>
      <c r="C54" s="9"/>
      <c r="D54" s="9"/>
      <c r="E54" s="149"/>
      <c r="F54" s="150"/>
      <c r="G54" s="150"/>
      <c r="H54" s="151"/>
      <c r="I54" s="103"/>
      <c r="J54" s="9"/>
      <c r="K54" s="145"/>
      <c r="L54" s="147"/>
      <c r="M54" s="9"/>
      <c r="N54" s="146"/>
      <c r="O54" s="147"/>
      <c r="P54" s="145"/>
      <c r="Q54" s="148"/>
    </row>
    <row r="55" spans="1:17" x14ac:dyDescent="0.35">
      <c r="A55" s="37">
        <v>9</v>
      </c>
      <c r="B55" s="9"/>
      <c r="C55" s="9"/>
      <c r="D55" s="9"/>
      <c r="E55" s="149"/>
      <c r="F55" s="150"/>
      <c r="G55" s="150"/>
      <c r="H55" s="151"/>
      <c r="I55" s="103"/>
      <c r="J55" s="9"/>
      <c r="K55" s="145"/>
      <c r="L55" s="147"/>
      <c r="M55" s="9"/>
      <c r="N55" s="146"/>
      <c r="O55" s="147"/>
      <c r="P55" s="145"/>
      <c r="Q55" s="148"/>
    </row>
    <row r="56" spans="1:17" x14ac:dyDescent="0.35">
      <c r="A56" s="37">
        <v>10</v>
      </c>
      <c r="B56" s="9"/>
      <c r="C56" s="9"/>
      <c r="D56" s="9"/>
      <c r="E56" s="149"/>
      <c r="F56" s="150"/>
      <c r="G56" s="150"/>
      <c r="H56" s="151"/>
      <c r="I56" s="103"/>
      <c r="J56" s="9"/>
      <c r="K56" s="145"/>
      <c r="L56" s="147"/>
      <c r="M56" s="9"/>
      <c r="N56" s="146"/>
      <c r="O56" s="147"/>
      <c r="P56" s="145"/>
      <c r="Q56" s="148"/>
    </row>
    <row r="57" spans="1:17" x14ac:dyDescent="0.35">
      <c r="A57" s="37">
        <v>11</v>
      </c>
      <c r="B57" s="9"/>
      <c r="C57" s="9"/>
      <c r="D57" s="9"/>
      <c r="E57" s="149"/>
      <c r="F57" s="150"/>
      <c r="G57" s="150"/>
      <c r="H57" s="151"/>
      <c r="I57" s="103"/>
      <c r="J57" s="9"/>
      <c r="K57" s="145"/>
      <c r="L57" s="147"/>
      <c r="M57" s="9"/>
      <c r="N57" s="146"/>
      <c r="O57" s="147"/>
      <c r="P57" s="145"/>
      <c r="Q57" s="148"/>
    </row>
    <row r="58" spans="1:17" x14ac:dyDescent="0.35">
      <c r="A58" s="37">
        <v>12</v>
      </c>
      <c r="B58" s="9"/>
      <c r="C58" s="9"/>
      <c r="D58" s="9"/>
      <c r="E58" s="149"/>
      <c r="F58" s="150"/>
      <c r="G58" s="150"/>
      <c r="H58" s="151"/>
      <c r="I58" s="103"/>
      <c r="J58" s="9"/>
      <c r="K58" s="145"/>
      <c r="L58" s="147"/>
      <c r="M58" s="9"/>
      <c r="N58" s="146"/>
      <c r="O58" s="147"/>
      <c r="P58" s="145"/>
      <c r="Q58" s="148"/>
    </row>
    <row r="59" spans="1:17" x14ac:dyDescent="0.35">
      <c r="A59" s="37">
        <v>13</v>
      </c>
      <c r="B59" s="9"/>
      <c r="C59" s="9"/>
      <c r="D59" s="9"/>
      <c r="E59" s="149"/>
      <c r="F59" s="150"/>
      <c r="G59" s="150"/>
      <c r="H59" s="151"/>
      <c r="I59" s="103"/>
      <c r="J59" s="9"/>
      <c r="K59" s="145"/>
      <c r="L59" s="147"/>
      <c r="M59" s="9"/>
      <c r="N59" s="146"/>
      <c r="O59" s="147"/>
      <c r="P59" s="145"/>
      <c r="Q59" s="148"/>
    </row>
    <row r="60" spans="1:17" x14ac:dyDescent="0.35">
      <c r="A60" s="37">
        <v>14</v>
      </c>
      <c r="B60" s="9"/>
      <c r="C60" s="9"/>
      <c r="D60" s="9"/>
      <c r="E60" s="149"/>
      <c r="F60" s="150"/>
      <c r="G60" s="150"/>
      <c r="H60" s="151"/>
      <c r="I60" s="103"/>
      <c r="J60" s="9"/>
      <c r="K60" s="145"/>
      <c r="L60" s="147"/>
      <c r="M60" s="9"/>
      <c r="N60" s="146"/>
      <c r="O60" s="147"/>
      <c r="P60" s="145"/>
      <c r="Q60" s="148"/>
    </row>
    <row r="61" spans="1:17" x14ac:dyDescent="0.35">
      <c r="A61" s="37">
        <v>15</v>
      </c>
      <c r="B61" s="9"/>
      <c r="C61" s="9"/>
      <c r="D61" s="9"/>
      <c r="E61" s="149"/>
      <c r="F61" s="150"/>
      <c r="G61" s="150"/>
      <c r="H61" s="151"/>
      <c r="I61" s="103"/>
      <c r="J61" s="9"/>
      <c r="K61" s="145"/>
      <c r="L61" s="147"/>
      <c r="M61" s="9"/>
      <c r="N61" s="146"/>
      <c r="O61" s="147"/>
      <c r="P61" s="145"/>
      <c r="Q61" s="148"/>
    </row>
    <row r="62" spans="1:17" x14ac:dyDescent="0.35">
      <c r="A62" s="37">
        <v>16</v>
      </c>
      <c r="B62" s="9"/>
      <c r="C62" s="9"/>
      <c r="D62" s="9"/>
      <c r="E62" s="149"/>
      <c r="F62" s="150"/>
      <c r="G62" s="150"/>
      <c r="H62" s="151"/>
      <c r="I62" s="103"/>
      <c r="J62" s="9"/>
      <c r="K62" s="145"/>
      <c r="L62" s="147"/>
      <c r="M62" s="9"/>
      <c r="N62" s="146"/>
      <c r="O62" s="147"/>
      <c r="P62" s="145"/>
      <c r="Q62" s="148"/>
    </row>
    <row r="63" spans="1:17" x14ac:dyDescent="0.35">
      <c r="A63" s="37">
        <v>17</v>
      </c>
      <c r="B63" s="9"/>
      <c r="C63" s="9"/>
      <c r="D63" s="9"/>
      <c r="E63" s="149"/>
      <c r="F63" s="150"/>
      <c r="G63" s="150"/>
      <c r="H63" s="151"/>
      <c r="I63" s="103"/>
      <c r="J63" s="9"/>
      <c r="K63" s="145"/>
      <c r="L63" s="147"/>
      <c r="M63" s="9"/>
      <c r="N63" s="146"/>
      <c r="O63" s="147"/>
      <c r="P63" s="145"/>
      <c r="Q63" s="148"/>
    </row>
    <row r="64" spans="1:17" x14ac:dyDescent="0.35">
      <c r="A64" s="37">
        <v>18</v>
      </c>
      <c r="B64" s="9"/>
      <c r="C64" s="9"/>
      <c r="D64" s="9"/>
      <c r="E64" s="149"/>
      <c r="F64" s="150"/>
      <c r="G64" s="150"/>
      <c r="H64" s="151"/>
      <c r="I64" s="103"/>
      <c r="J64" s="9"/>
      <c r="K64" s="145"/>
      <c r="L64" s="147"/>
      <c r="M64" s="9"/>
      <c r="N64" s="146"/>
      <c r="O64" s="147"/>
      <c r="P64" s="145"/>
      <c r="Q64" s="148"/>
    </row>
    <row r="65" spans="1:17" x14ac:dyDescent="0.35">
      <c r="A65" s="37">
        <v>19</v>
      </c>
      <c r="B65" s="9"/>
      <c r="C65" s="9"/>
      <c r="D65" s="9"/>
      <c r="E65" s="149"/>
      <c r="F65" s="150"/>
      <c r="G65" s="150"/>
      <c r="H65" s="151"/>
      <c r="I65" s="103"/>
      <c r="J65" s="9"/>
      <c r="K65" s="145"/>
      <c r="L65" s="147"/>
      <c r="M65" s="9"/>
      <c r="N65" s="146"/>
      <c r="O65" s="147"/>
      <c r="P65" s="145"/>
      <c r="Q65" s="148"/>
    </row>
    <row r="66" spans="1:17" x14ac:dyDescent="0.35">
      <c r="A66" s="37">
        <v>20</v>
      </c>
      <c r="B66" s="9"/>
      <c r="C66" s="9"/>
      <c r="D66" s="9"/>
      <c r="E66" s="149"/>
      <c r="F66" s="150"/>
      <c r="G66" s="150"/>
      <c r="H66" s="151"/>
      <c r="I66" s="103"/>
      <c r="J66" s="9"/>
      <c r="K66" s="145"/>
      <c r="L66" s="147"/>
      <c r="M66" s="9"/>
      <c r="N66" s="146"/>
      <c r="O66" s="147"/>
      <c r="P66" s="145"/>
      <c r="Q66" s="148"/>
    </row>
    <row r="67" spans="1:17" x14ac:dyDescent="0.35">
      <c r="A67" s="37">
        <v>21</v>
      </c>
      <c r="B67" s="9"/>
      <c r="C67" s="9"/>
      <c r="D67" s="9"/>
      <c r="E67" s="149"/>
      <c r="F67" s="150"/>
      <c r="G67" s="150"/>
      <c r="H67" s="151"/>
      <c r="I67" s="103"/>
      <c r="J67" s="9"/>
      <c r="K67" s="145"/>
      <c r="L67" s="147"/>
      <c r="M67" s="9"/>
      <c r="N67" s="146"/>
      <c r="O67" s="147"/>
      <c r="P67" s="145"/>
      <c r="Q67" s="148"/>
    </row>
    <row r="68" spans="1:17" x14ac:dyDescent="0.35">
      <c r="A68" s="37">
        <v>22</v>
      </c>
      <c r="B68" s="9"/>
      <c r="C68" s="9"/>
      <c r="D68" s="9"/>
      <c r="E68" s="149"/>
      <c r="F68" s="150"/>
      <c r="G68" s="150"/>
      <c r="H68" s="151"/>
      <c r="I68" s="103"/>
      <c r="J68" s="9"/>
      <c r="K68" s="145"/>
      <c r="L68" s="147"/>
      <c r="M68" s="9"/>
      <c r="N68" s="146"/>
      <c r="O68" s="147"/>
      <c r="P68" s="145"/>
      <c r="Q68" s="148"/>
    </row>
    <row r="69" spans="1:17" x14ac:dyDescent="0.35">
      <c r="A69" s="37">
        <v>23</v>
      </c>
      <c r="B69" s="9"/>
      <c r="C69" s="9"/>
      <c r="D69" s="9"/>
      <c r="E69" s="269"/>
      <c r="F69" s="270"/>
      <c r="G69" s="270"/>
      <c r="H69" s="271"/>
      <c r="I69" s="102"/>
      <c r="J69" s="9"/>
      <c r="K69" s="269"/>
      <c r="L69" s="271"/>
      <c r="M69" s="9"/>
      <c r="N69" s="270"/>
      <c r="O69" s="271"/>
      <c r="P69" s="269"/>
      <c r="Q69" s="272"/>
    </row>
    <row r="70" spans="1:17" x14ac:dyDescent="0.35">
      <c r="A70" s="37">
        <v>24</v>
      </c>
      <c r="B70" s="9"/>
      <c r="C70" s="9"/>
      <c r="D70" s="9"/>
      <c r="E70" s="269"/>
      <c r="F70" s="270"/>
      <c r="G70" s="270"/>
      <c r="H70" s="271"/>
      <c r="I70" s="102"/>
      <c r="J70" s="9"/>
      <c r="K70" s="269"/>
      <c r="L70" s="271"/>
      <c r="M70" s="9"/>
      <c r="N70" s="270"/>
      <c r="O70" s="271"/>
      <c r="P70" s="269"/>
      <c r="Q70" s="272"/>
    </row>
    <row r="71" spans="1:17" x14ac:dyDescent="0.35">
      <c r="A71" s="37">
        <v>25</v>
      </c>
      <c r="B71" s="9"/>
      <c r="C71" s="9"/>
      <c r="D71" s="9"/>
      <c r="E71" s="269"/>
      <c r="F71" s="270"/>
      <c r="G71" s="270"/>
      <c r="H71" s="271"/>
      <c r="I71" s="102"/>
      <c r="J71" s="9"/>
      <c r="K71" s="269"/>
      <c r="L71" s="271"/>
      <c r="M71" s="9"/>
      <c r="N71" s="270"/>
      <c r="O71" s="271"/>
      <c r="P71" s="269"/>
      <c r="Q71" s="272"/>
    </row>
    <row r="72" spans="1:17" x14ac:dyDescent="0.35">
      <c r="A72" s="37">
        <v>26</v>
      </c>
      <c r="B72" s="9"/>
      <c r="C72" s="9"/>
      <c r="D72" s="9"/>
      <c r="E72" s="269"/>
      <c r="F72" s="270"/>
      <c r="G72" s="270"/>
      <c r="H72" s="271"/>
      <c r="I72" s="102"/>
      <c r="J72" s="9"/>
      <c r="K72" s="269"/>
      <c r="L72" s="271"/>
      <c r="M72" s="9"/>
      <c r="N72" s="270"/>
      <c r="O72" s="271"/>
      <c r="P72" s="269"/>
      <c r="Q72" s="272"/>
    </row>
    <row r="73" spans="1:17" x14ac:dyDescent="0.35">
      <c r="A73" s="37">
        <v>27</v>
      </c>
      <c r="B73" s="9"/>
      <c r="C73" s="9"/>
      <c r="D73" s="9"/>
      <c r="E73" s="269"/>
      <c r="F73" s="270"/>
      <c r="G73" s="270"/>
      <c r="H73" s="271"/>
      <c r="I73" s="102"/>
      <c r="J73" s="9"/>
      <c r="K73" s="269"/>
      <c r="L73" s="271"/>
      <c r="M73" s="9"/>
      <c r="N73" s="270"/>
      <c r="O73" s="271"/>
      <c r="P73" s="269"/>
      <c r="Q73" s="272"/>
    </row>
    <row r="74" spans="1:17" x14ac:dyDescent="0.35">
      <c r="A74" s="37">
        <v>28</v>
      </c>
      <c r="B74" s="9"/>
      <c r="C74" s="9"/>
      <c r="D74" s="9"/>
      <c r="E74" s="269"/>
      <c r="F74" s="270"/>
      <c r="G74" s="270"/>
      <c r="H74" s="271"/>
      <c r="I74" s="102"/>
      <c r="J74" s="9"/>
      <c r="K74" s="269"/>
      <c r="L74" s="271"/>
      <c r="M74" s="9"/>
      <c r="N74" s="270"/>
      <c r="O74" s="271"/>
      <c r="P74" s="269"/>
      <c r="Q74" s="272"/>
    </row>
    <row r="75" spans="1:17" x14ac:dyDescent="0.35">
      <c r="A75" s="37">
        <v>29</v>
      </c>
      <c r="B75" s="9"/>
      <c r="C75" s="9"/>
      <c r="D75" s="9"/>
      <c r="E75" s="269"/>
      <c r="F75" s="270"/>
      <c r="G75" s="270"/>
      <c r="H75" s="271"/>
      <c r="I75" s="102"/>
      <c r="J75" s="9"/>
      <c r="K75" s="269"/>
      <c r="L75" s="271"/>
      <c r="M75" s="9"/>
      <c r="N75" s="270"/>
      <c r="O75" s="271"/>
      <c r="P75" s="269"/>
      <c r="Q75" s="272"/>
    </row>
    <row r="76" spans="1:17" ht="15" thickBot="1" x14ac:dyDescent="0.4">
      <c r="A76" s="37">
        <v>30</v>
      </c>
      <c r="B76" s="39"/>
      <c r="C76" s="39"/>
      <c r="D76" s="39"/>
      <c r="E76" s="273"/>
      <c r="F76" s="274"/>
      <c r="G76" s="274"/>
      <c r="H76" s="275"/>
      <c r="I76" s="104"/>
      <c r="J76" s="94"/>
      <c r="K76" s="273"/>
      <c r="L76" s="275"/>
      <c r="M76" s="94"/>
      <c r="N76" s="274"/>
      <c r="O76" s="275"/>
      <c r="P76" s="276"/>
      <c r="Q76" s="277"/>
    </row>
    <row r="79" spans="1:17" x14ac:dyDescent="0.35">
      <c r="A79" s="268" t="s">
        <v>59</v>
      </c>
      <c r="B79" s="268"/>
      <c r="C79" s="268"/>
      <c r="D79" s="268"/>
      <c r="E79" s="268"/>
      <c r="F79" s="268"/>
      <c r="G79" s="268"/>
      <c r="H79" s="268"/>
      <c r="I79" s="268"/>
      <c r="J79" s="268"/>
      <c r="K79" s="268"/>
    </row>
  </sheetData>
  <mergeCells count="71">
    <mergeCell ref="N9:N10"/>
    <mergeCell ref="O9:O10"/>
    <mergeCell ref="P7:P10"/>
    <mergeCell ref="Q7:Q10"/>
    <mergeCell ref="K9:K10"/>
    <mergeCell ref="L7:M7"/>
    <mergeCell ref="L9:L10"/>
    <mergeCell ref="M9:M10"/>
    <mergeCell ref="A7:A10"/>
    <mergeCell ref="B7:B10"/>
    <mergeCell ref="C7:C10"/>
    <mergeCell ref="D7:D10"/>
    <mergeCell ref="E47:H47"/>
    <mergeCell ref="A41:H41"/>
    <mergeCell ref="A42:H42"/>
    <mergeCell ref="A45:Q45"/>
    <mergeCell ref="E46:H46"/>
    <mergeCell ref="K46:L46"/>
    <mergeCell ref="N46:O46"/>
    <mergeCell ref="P46:Q46"/>
    <mergeCell ref="E7:E10"/>
    <mergeCell ref="F7:F10"/>
    <mergeCell ref="K47:L47"/>
    <mergeCell ref="N47:O47"/>
    <mergeCell ref="P47:Q47"/>
    <mergeCell ref="E48:H48"/>
    <mergeCell ref="K48:L48"/>
    <mergeCell ref="N48:O48"/>
    <mergeCell ref="P48:Q48"/>
    <mergeCell ref="E69:H69"/>
    <mergeCell ref="K69:L69"/>
    <mergeCell ref="N69:O69"/>
    <mergeCell ref="P69:Q69"/>
    <mergeCell ref="E70:H70"/>
    <mergeCell ref="K70:L70"/>
    <mergeCell ref="N70:O70"/>
    <mergeCell ref="P70:Q70"/>
    <mergeCell ref="E71:H71"/>
    <mergeCell ref="K71:L71"/>
    <mergeCell ref="N71:O71"/>
    <mergeCell ref="P71:Q71"/>
    <mergeCell ref="E72:H72"/>
    <mergeCell ref="K72:L72"/>
    <mergeCell ref="N72:O72"/>
    <mergeCell ref="P72:Q72"/>
    <mergeCell ref="N76:O76"/>
    <mergeCell ref="P76:Q76"/>
    <mergeCell ref="E73:H73"/>
    <mergeCell ref="K73:L73"/>
    <mergeCell ref="N73:O73"/>
    <mergeCell ref="P73:Q73"/>
    <mergeCell ref="E74:H74"/>
    <mergeCell ref="K74:L74"/>
    <mergeCell ref="N74:O74"/>
    <mergeCell ref="P74:Q74"/>
    <mergeCell ref="A79:K79"/>
    <mergeCell ref="A6:R6"/>
    <mergeCell ref="G7:G10"/>
    <mergeCell ref="H7:H10"/>
    <mergeCell ref="I7:K7"/>
    <mergeCell ref="N7:O7"/>
    <mergeCell ref="R7:R10"/>
    <mergeCell ref="I8:J8"/>
    <mergeCell ref="K8:O8"/>
    <mergeCell ref="I9:J9"/>
    <mergeCell ref="E75:H75"/>
    <mergeCell ref="K75:L75"/>
    <mergeCell ref="N75:O75"/>
    <mergeCell ref="P75:Q75"/>
    <mergeCell ref="E76:H76"/>
    <mergeCell ref="K76:L76"/>
  </mergeCells>
  <printOptions horizontalCentered="1"/>
  <pageMargins left="0.7" right="0.7" top="0.75" bottom="0.75" header="0.3" footer="0.3"/>
  <pageSetup scale="45" fitToHeight="0" orientation="landscape"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gagementNumber xmlns="944e96a4-ffab-49bb-b07e-50ddcc78ba0a">47</EngagementNumber>
    <LOB xmlns="944e96a4-ffab-49bb-b07e-50ddcc78ba0a">Compliance and Risk Management</LOB>
    <PracticeGroup_x002f_Department xmlns="944e96a4-ffab-49bb-b07e-50ddcc78ba0a">MPA</PracticeGroup_x002f_Department>
    <DocumentType xmlns="944e96a4-ffab-49bb-b07e-50ddcc78ba0a">System Selection</DocumentType>
    <Year xmlns="944e96a4-ffab-49bb-b07e-50ddcc78ba0a">2021</Year>
    <ClientNumber xmlns="944e96a4-ffab-49bb-b07e-50ddcc78ba0a">111492</ClientNumber>
    <TaxCatchAll xmlns="0de797f0-75e3-4651-aac7-cb50959f417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2" ma:contentTypeDescription="Create a new document." ma:contentTypeScope="" ma:versionID="82954b20a850581d023660701f21ce24">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17d1a52db4c4d1540a80ff1243bbee5b"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A33DF9-B104-45E3-A33C-0F6A955FC236}">
  <ds:schemaRefs>
    <ds:schemaRef ds:uri="http://schemas.openxmlformats.org/package/2006/metadata/core-properties"/>
    <ds:schemaRef ds:uri="http://purl.org/dc/dcmitype/"/>
    <ds:schemaRef ds:uri="528f34c6-640b-428a-a17c-61396201895d"/>
    <ds:schemaRef ds:uri="http://schemas.microsoft.com/office/infopath/2007/PartnerControls"/>
    <ds:schemaRef ds:uri="0de797f0-75e3-4651-aac7-cb50959f417a"/>
    <ds:schemaRef ds:uri="http://schemas.microsoft.com/office/2006/documentManagement/types"/>
    <ds:schemaRef ds:uri="http://schemas.microsoft.com/office/2006/metadata/properties"/>
    <ds:schemaRef ds:uri="ca888ce2-79e2-40c5-a6ed-06d091b08a34"/>
    <ds:schemaRef ds:uri="944e96a4-ffab-49bb-b07e-50ddcc78ba0a"/>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3.xml><?xml version="1.0" encoding="utf-8"?>
<ds:datastoreItem xmlns:ds="http://schemas.openxmlformats.org/officeDocument/2006/customXml" ds:itemID="{FDA6D0CC-0491-4D97-A3CC-9E977A3AB7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TOC</vt:lpstr>
      <vt:lpstr>1. Instructions</vt:lpstr>
      <vt:lpstr>2. Cost Summary</vt:lpstr>
      <vt:lpstr>3. Labor Rates</vt:lpstr>
      <vt:lpstr>4. Project Deliverables</vt:lpstr>
      <vt:lpstr>5. Maint &amp; Ops Support</vt:lpstr>
      <vt:lpstr>6. Hosting &amp; Disaster Recovery</vt:lpstr>
      <vt:lpstr>7. Packaged Software</vt:lpstr>
      <vt:lpstr>8. Hardware (If Applicable)</vt:lpstr>
      <vt:lpstr>9. Assumptions</vt:lpstr>
      <vt:lpstr>'2. Cost Summary'!varModuleName</vt:lpstr>
      <vt:lpstr>varModuleName</vt:lpstr>
      <vt:lpstr>'8. Hardware (If Applicable)'!varTotalPackagedSWcosts</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Brennan Pouliot</cp:lastModifiedBy>
  <cp:revision/>
  <dcterms:created xsi:type="dcterms:W3CDTF">2018-06-27T15:28:04Z</dcterms:created>
  <dcterms:modified xsi:type="dcterms:W3CDTF">2024-08-20T13:26:04Z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